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7.xml" ContentType="application/vnd.openxmlformats-officedocument.drawing+xml"/>
  <Override PartName="/xl/worksheets/sheet3.xml" ContentType="application/vnd.openxmlformats-officedocument.spreadsheetml.worksheet+xml"/>
  <Override PartName="/xl/worksheets/sheet2.xml" ContentType="application/vnd.openxmlformats-officedocument.spreadsheetml.worksheet+xml"/>
  <Override PartName="/xl/drawings/drawing6.xml" ContentType="application/vnd.openxmlformats-officedocument.drawing+xml"/>
  <Override PartName="/xl/charts/chart12.xml" ContentType="application/vnd.openxmlformats-officedocument.drawingml.chart+xml"/>
  <Override PartName="/xl/worksheets/sheet1.xml" ContentType="application/vnd.openxmlformats-officedocument.spreadsheetml.workshee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6.xml" ContentType="application/vnd.openxmlformats-officedocument.drawingml.chart+xml"/>
  <Override PartName="/xl/charts/chart11.xml" ContentType="application/vnd.openxmlformats-officedocument.drawingml.chart+xml"/>
  <Override PartName="/xl/charts/chart4.xml" ContentType="application/vnd.openxmlformats-officedocument.drawingml.char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12.xml" ContentType="application/vnd.openxmlformats-officedocument.spreadsheetml.worksheet+xml"/>
  <Override PartName="/xl/worksheets/sheet11.xml" ContentType="application/vnd.openxmlformats-officedocument.spreadsheetml.worksheet+xml"/>
  <Override PartName="/xl/worksheets/sheet10.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drawings/drawing2.xml" ContentType="application/vnd.openxmlformats-officedocument.drawing+xml"/>
  <Override PartName="/xl/charts/chart5.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3.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5" yWindow="4140" windowWidth="15330" windowHeight="4200" tabRatio="895"/>
  </bookViews>
  <sheets>
    <sheet name="3137-01 P1" sheetId="4132" r:id="rId1"/>
    <sheet name="3137-01 P2大会参加者用" sheetId="4131" r:id="rId2"/>
    <sheet name="3137-01 P3大会発表者用" sheetId="4130" r:id="rId3"/>
    <sheet name="3137-01 P4幹事用" sheetId="4129" r:id="rId4"/>
    <sheet name="3137-01 P5集計結果" sheetId="2" r:id="rId5"/>
    <sheet name="数値" sheetId="8" r:id="rId6"/>
    <sheet name="ﾃﾞｰﾀ入力・集計①" sheetId="14" r:id="rId7"/>
    <sheet name="ﾃﾞｰﾀ入力・集計②" sheetId="4" r:id="rId8"/>
    <sheet name="体験談" sheetId="9" r:id="rId9"/>
    <sheet name="講演" sheetId="12" r:id="rId10"/>
    <sheet name="大会運営" sheetId="456" r:id="rId11"/>
    <sheet name="総合評価" sheetId="16" r:id="rId12"/>
    <sheet name="期待・要望" sheetId="5" r:id="rId13"/>
    <sheet name="その他意見" sheetId="4128" r:id="rId14"/>
  </sheets>
  <definedNames>
    <definedName name="_xlnm._FilterDatabase" localSheetId="13" hidden="1">その他意見!#REF!</definedName>
    <definedName name="_xlnm._FilterDatabase" localSheetId="12" hidden="1">期待・要望!#REF!</definedName>
    <definedName name="_xlnm._FilterDatabase" localSheetId="9" hidden="1">講演!$J$49:$AA$142</definedName>
    <definedName name="_xlnm._FilterDatabase" localSheetId="8" hidden="1">体験談!$U$10:$AN$163</definedName>
    <definedName name="_xlnm._FilterDatabase" localSheetId="10" hidden="1">大会運営!$G$2:$W$68</definedName>
  </definedNames>
  <calcPr calcId="145621"/>
</workbook>
</file>

<file path=xl/calcChain.xml><?xml version="1.0" encoding="utf-8"?>
<calcChain xmlns="http://schemas.openxmlformats.org/spreadsheetml/2006/main">
  <c r="EN26" i="4" l="1"/>
  <c r="EQ26" i="4"/>
  <c r="L84" i="8" s="1"/>
  <c r="ET26" i="4"/>
  <c r="EW26" i="4"/>
  <c r="AG12" i="9"/>
  <c r="AG19" i="9"/>
  <c r="AG18" i="9"/>
  <c r="AG23" i="9"/>
  <c r="V8" i="12"/>
  <c r="V5" i="12"/>
  <c r="AG30" i="9"/>
  <c r="AG9" i="9"/>
  <c r="V4" i="12"/>
  <c r="AG33" i="9"/>
  <c r="AG3" i="9"/>
  <c r="E7" i="2"/>
  <c r="G7" i="2" s="1"/>
  <c r="D7" i="2"/>
  <c r="E4" i="8"/>
  <c r="V7" i="12"/>
  <c r="V6" i="12"/>
  <c r="V15" i="12"/>
  <c r="V13" i="12"/>
  <c r="N6" i="5"/>
  <c r="AG4" i="9"/>
  <c r="AG5" i="9"/>
  <c r="AG6" i="9"/>
  <c r="AG7" i="9"/>
  <c r="AG8" i="9"/>
  <c r="AG10" i="9"/>
  <c r="AG11" i="9"/>
  <c r="AG29" i="9"/>
  <c r="AG25" i="9"/>
  <c r="AG26" i="9"/>
  <c r="AG38" i="9"/>
  <c r="AG39" i="9"/>
  <c r="AG40" i="9"/>
  <c r="AG41" i="9"/>
  <c r="AG42" i="9"/>
  <c r="GY26" i="14"/>
  <c r="EO26" i="4" s="1"/>
  <c r="L83" i="8" s="1"/>
  <c r="GW6" i="14"/>
  <c r="EK6" i="4"/>
  <c r="EL6" i="4"/>
  <c r="L20" i="8" s="1"/>
  <c r="GY6" i="14"/>
  <c r="EN6" i="4"/>
  <c r="EO6" i="4"/>
  <c r="L21" i="8" s="1"/>
  <c r="HA6" i="14"/>
  <c r="EQ6" i="4"/>
  <c r="ER6" i="4"/>
  <c r="L22" i="8" s="1"/>
  <c r="HC6" i="14"/>
  <c r="ET6" i="4"/>
  <c r="EU6" i="4"/>
  <c r="L23" i="8" s="1"/>
  <c r="HE6" i="14"/>
  <c r="EW6" i="4"/>
  <c r="EX6" i="4"/>
  <c r="L24" i="8" s="1"/>
  <c r="HG6" i="14"/>
  <c r="EZ6" i="4"/>
  <c r="FA6" i="4"/>
  <c r="L25" i="8" s="1"/>
  <c r="HI6" i="14"/>
  <c r="FC6" i="4"/>
  <c r="FD6" i="4"/>
  <c r="L26" i="8" s="1"/>
  <c r="HC26" i="14"/>
  <c r="EU26" i="4" s="1"/>
  <c r="L85" i="8" s="1"/>
  <c r="HE26" i="14"/>
  <c r="EX26" i="4" s="1"/>
  <c r="L86" i="8" s="1"/>
  <c r="GW26" i="14"/>
  <c r="EL26" i="4" s="1"/>
  <c r="L82" i="8" s="1"/>
  <c r="EK26" i="4"/>
  <c r="GY10" i="14"/>
  <c r="EN10" i="4"/>
  <c r="EO10" i="4"/>
  <c r="L55" i="8" s="1"/>
  <c r="HA10" i="14"/>
  <c r="EQ10" i="4"/>
  <c r="ER10" i="4" s="1"/>
  <c r="HC10" i="14"/>
  <c r="ET10" i="4"/>
  <c r="EU10" i="4"/>
  <c r="L57" i="8" s="1"/>
  <c r="HE10" i="14"/>
  <c r="EW10" i="4"/>
  <c r="EX10" i="4" s="1"/>
  <c r="L58" i="8" s="1"/>
  <c r="GW10" i="14"/>
  <c r="EK10" i="4"/>
  <c r="EL10" i="4"/>
  <c r="L54" i="8" s="1"/>
  <c r="GY9" i="14"/>
  <c r="EN9" i="4"/>
  <c r="EO9" i="4" s="1"/>
  <c r="L48" i="8" s="1"/>
  <c r="HA9" i="14"/>
  <c r="EQ9" i="4"/>
  <c r="ER9" i="4"/>
  <c r="L49" i="8" s="1"/>
  <c r="HC9" i="14"/>
  <c r="ET9" i="4"/>
  <c r="EU9" i="4" s="1"/>
  <c r="L50" i="8" s="1"/>
  <c r="GW9" i="14"/>
  <c r="EK9" i="4"/>
  <c r="EL9" i="4"/>
  <c r="L47" i="8" s="1"/>
  <c r="GY8" i="14"/>
  <c r="EN8" i="4"/>
  <c r="EO8" i="4" s="1"/>
  <c r="L40" i="8" s="1"/>
  <c r="HA8" i="14"/>
  <c r="EQ8" i="4"/>
  <c r="ER8" i="4"/>
  <c r="L41" i="8" s="1"/>
  <c r="GW8" i="14"/>
  <c r="EK8" i="4"/>
  <c r="EL8" i="4" s="1"/>
  <c r="GY7" i="14"/>
  <c r="EN7" i="4"/>
  <c r="EO7" i="4"/>
  <c r="L31" i="8" s="1"/>
  <c r="HA7" i="14"/>
  <c r="EQ7" i="4"/>
  <c r="ER7" i="4" s="1"/>
  <c r="L32" i="8" s="1"/>
  <c r="HC7" i="14"/>
  <c r="ET7" i="4"/>
  <c r="EU7" i="4"/>
  <c r="L33" i="8" s="1"/>
  <c r="HE7" i="14"/>
  <c r="EW7" i="4"/>
  <c r="EX7" i="4" s="1"/>
  <c r="L34" i="8" s="1"/>
  <c r="HG7" i="14"/>
  <c r="EZ7" i="4"/>
  <c r="FA7" i="4"/>
  <c r="L35" i="8" s="1"/>
  <c r="HI7" i="14"/>
  <c r="FC7" i="4"/>
  <c r="FD7" i="4" s="1"/>
  <c r="L36" i="8" s="1"/>
  <c r="GW7" i="14"/>
  <c r="EK7" i="4"/>
  <c r="EL7" i="4"/>
  <c r="L30" i="8" s="1"/>
  <c r="GY5" i="14"/>
  <c r="EN5" i="4"/>
  <c r="EO5" i="4"/>
  <c r="L17" i="8" s="1"/>
  <c r="GW5" i="14"/>
  <c r="HL5" i="14" s="1"/>
  <c r="EK5" i="4"/>
  <c r="EL5" i="4"/>
  <c r="L16" i="8" s="1"/>
  <c r="GY4" i="14"/>
  <c r="EN4" i="4"/>
  <c r="EO4" i="4" s="1"/>
  <c r="L9" i="8" s="1"/>
  <c r="GW4" i="14"/>
  <c r="EK4" i="4"/>
  <c r="EL4" i="4" s="1"/>
  <c r="L8" i="8" s="1"/>
  <c r="HA4" i="14"/>
  <c r="EQ4" i="4"/>
  <c r="ER4" i="4" s="1"/>
  <c r="L10" i="8" s="1"/>
  <c r="HC4" i="14"/>
  <c r="ET4" i="4"/>
  <c r="EU4" i="4" s="1"/>
  <c r="L11" i="8" s="1"/>
  <c r="HE4" i="14"/>
  <c r="EW4" i="4"/>
  <c r="EX4" i="4" s="1"/>
  <c r="L12" i="8" s="1"/>
  <c r="HG4" i="14"/>
  <c r="EZ4" i="4"/>
  <c r="FA4" i="4" s="1"/>
  <c r="L13" i="8" s="1"/>
  <c r="J27" i="4128"/>
  <c r="J28" i="4128"/>
  <c r="J25" i="4128"/>
  <c r="J26" i="4128"/>
  <c r="J2" i="4128"/>
  <c r="J3" i="4128"/>
  <c r="J5" i="4128"/>
  <c r="J6" i="4128"/>
  <c r="J4" i="4128"/>
  <c r="J29" i="4128"/>
  <c r="J30" i="4128"/>
  <c r="J31" i="4128"/>
  <c r="J32" i="4128"/>
  <c r="J33" i="4128"/>
  <c r="J34" i="4128"/>
  <c r="J35" i="4128"/>
  <c r="J36" i="4128"/>
  <c r="J37" i="4128"/>
  <c r="J38" i="4128"/>
  <c r="J39" i="4128"/>
  <c r="J40" i="4128"/>
  <c r="J15" i="4128"/>
  <c r="J13" i="4128"/>
  <c r="J19" i="4128"/>
  <c r="J23" i="4128"/>
  <c r="J24" i="4128"/>
  <c r="J22" i="4128"/>
  <c r="J21" i="4128"/>
  <c r="J7" i="4128"/>
  <c r="J8" i="4128"/>
  <c r="J18" i="4128"/>
  <c r="J12" i="4128"/>
  <c r="J20" i="4128"/>
  <c r="J14" i="4128"/>
  <c r="J17" i="4128"/>
  <c r="J9" i="4128"/>
  <c r="J10" i="4128"/>
  <c r="J11" i="4128"/>
  <c r="HA5" i="14"/>
  <c r="HK6" i="14"/>
  <c r="HL6" i="14" s="1"/>
  <c r="HK7" i="14"/>
  <c r="HL7" i="14" s="1"/>
  <c r="HC8" i="14"/>
  <c r="HL8" i="14" s="1"/>
  <c r="HE9" i="14"/>
  <c r="HL9" i="14" s="1"/>
  <c r="HL10" i="14"/>
  <c r="HL11" i="14"/>
  <c r="GW12" i="14"/>
  <c r="GY12" i="14"/>
  <c r="HL12" i="14"/>
  <c r="GW13" i="14"/>
  <c r="GY13" i="14"/>
  <c r="HL13" i="14" s="1"/>
  <c r="GW14" i="14"/>
  <c r="GY14" i="14"/>
  <c r="HL14" i="14"/>
  <c r="GW15" i="14"/>
  <c r="GY15" i="14"/>
  <c r="HL15" i="14" s="1"/>
  <c r="GW16" i="14"/>
  <c r="GY16" i="14"/>
  <c r="HL16" i="14"/>
  <c r="GW17" i="14"/>
  <c r="GY17" i="14"/>
  <c r="HL17" i="14" s="1"/>
  <c r="GW18" i="14"/>
  <c r="GY18" i="14"/>
  <c r="HL18" i="14"/>
  <c r="GW19" i="14"/>
  <c r="GY19" i="14"/>
  <c r="HL19" i="14" s="1"/>
  <c r="GW20" i="14"/>
  <c r="GY20" i="14"/>
  <c r="HL20" i="14"/>
  <c r="GW21" i="14"/>
  <c r="GY21" i="14"/>
  <c r="HL21" i="14" s="1"/>
  <c r="GW22" i="14"/>
  <c r="GY22" i="14"/>
  <c r="HL22" i="14"/>
  <c r="GW23" i="14"/>
  <c r="GY23" i="14"/>
  <c r="HL23" i="14" s="1"/>
  <c r="GW24" i="14"/>
  <c r="GY24" i="14"/>
  <c r="HL24" i="14"/>
  <c r="GW25" i="14"/>
  <c r="GY25" i="14"/>
  <c r="HL25" i="14" s="1"/>
  <c r="HA26" i="14"/>
  <c r="HL26" i="14" s="1"/>
  <c r="HI4" i="14"/>
  <c r="HL4" i="14" s="1"/>
  <c r="EQ5" i="4"/>
  <c r="ER5" i="4" s="1"/>
  <c r="FH5" i="4"/>
  <c r="FF6" i="4"/>
  <c r="FG6" i="4"/>
  <c r="FH6" i="4" s="1"/>
  <c r="FF7" i="4"/>
  <c r="FG7" i="4" s="1"/>
  <c r="FH7" i="4"/>
  <c r="ET8" i="4"/>
  <c r="EU8" i="4"/>
  <c r="EW9" i="4"/>
  <c r="EX9" i="4" s="1"/>
  <c r="FH9" i="4"/>
  <c r="FH11" i="4"/>
  <c r="EK12" i="4"/>
  <c r="EL12" i="4"/>
  <c r="EN12" i="4"/>
  <c r="EO12" i="4"/>
  <c r="EK13" i="4"/>
  <c r="EL13" i="4" s="1"/>
  <c r="EN13" i="4"/>
  <c r="EO13" i="4" s="1"/>
  <c r="FH13" i="4"/>
  <c r="EK14" i="4"/>
  <c r="EL14" i="4"/>
  <c r="EN14" i="4"/>
  <c r="EO14" i="4"/>
  <c r="EK15" i="4"/>
  <c r="EL15" i="4"/>
  <c r="FH15" i="4" s="1"/>
  <c r="EN15" i="4"/>
  <c r="EO15" i="4"/>
  <c r="EK16" i="4"/>
  <c r="EL16" i="4" s="1"/>
  <c r="EN16" i="4"/>
  <c r="EO16" i="4" s="1"/>
  <c r="I66" i="8" s="1"/>
  <c r="EK17" i="4"/>
  <c r="EL17" i="4"/>
  <c r="FH17" i="4" s="1"/>
  <c r="EN17" i="4"/>
  <c r="EO17" i="4"/>
  <c r="EK18" i="4"/>
  <c r="EL18" i="4" s="1"/>
  <c r="EN18" i="4"/>
  <c r="EO18" i="4" s="1"/>
  <c r="I68" i="8" s="1"/>
  <c r="EK19" i="4"/>
  <c r="EL19" i="4"/>
  <c r="FH19" i="4" s="1"/>
  <c r="EN19" i="4"/>
  <c r="EO19" i="4"/>
  <c r="EK20" i="4"/>
  <c r="EL20" i="4" s="1"/>
  <c r="EN20" i="4"/>
  <c r="EO20" i="4" s="1"/>
  <c r="I70" i="8" s="1"/>
  <c r="EK21" i="4"/>
  <c r="EL21" i="4"/>
  <c r="FH21" i="4" s="1"/>
  <c r="EN21" i="4"/>
  <c r="EO21" i="4"/>
  <c r="EK22" i="4"/>
  <c r="EL22" i="4" s="1"/>
  <c r="EN22" i="4"/>
  <c r="EO22" i="4" s="1"/>
  <c r="I72" i="8" s="1"/>
  <c r="EK23" i="4"/>
  <c r="EL23" i="4"/>
  <c r="FH23" i="4" s="1"/>
  <c r="EN23" i="4"/>
  <c r="EO23" i="4"/>
  <c r="EK24" i="4"/>
  <c r="EL24" i="4" s="1"/>
  <c r="EN24" i="4"/>
  <c r="EO24" i="4" s="1"/>
  <c r="I74" i="8" s="1"/>
  <c r="EK25" i="4"/>
  <c r="EL25" i="4"/>
  <c r="FH25" i="4" s="1"/>
  <c r="EN25" i="4"/>
  <c r="EO25" i="4"/>
  <c r="ER26" i="4"/>
  <c r="FH26" i="4" s="1"/>
  <c r="FC4" i="4"/>
  <c r="FD4" i="4" s="1"/>
  <c r="FH4" i="4" s="1"/>
  <c r="EW12" i="4"/>
  <c r="EW13" i="4"/>
  <c r="EW14" i="4"/>
  <c r="EW15" i="4"/>
  <c r="EW16" i="4"/>
  <c r="EW17" i="4"/>
  <c r="EW18" i="4"/>
  <c r="EW19" i="4"/>
  <c r="EW20" i="4"/>
  <c r="EW21" i="4"/>
  <c r="EW22" i="4"/>
  <c r="EW23" i="4"/>
  <c r="EW24" i="4"/>
  <c r="EW25" i="4"/>
  <c r="ET12" i="4"/>
  <c r="ET13" i="4"/>
  <c r="ET14" i="4"/>
  <c r="ET15" i="4"/>
  <c r="ET16" i="4"/>
  <c r="ET17" i="4"/>
  <c r="ET18" i="4"/>
  <c r="ET19" i="4"/>
  <c r="ET20" i="4"/>
  <c r="ET21" i="4"/>
  <c r="ET22" i="4"/>
  <c r="ET23" i="4"/>
  <c r="ET24" i="4"/>
  <c r="ET25" i="4"/>
  <c r="EQ12" i="4"/>
  <c r="EQ13" i="4"/>
  <c r="EQ14" i="4"/>
  <c r="EQ15" i="4"/>
  <c r="EQ16" i="4"/>
  <c r="EQ17" i="4"/>
  <c r="EQ18" i="4"/>
  <c r="EQ19" i="4"/>
  <c r="EQ20" i="4"/>
  <c r="EQ21" i="4"/>
  <c r="EQ22" i="4"/>
  <c r="EQ23" i="4"/>
  <c r="EQ24" i="4"/>
  <c r="EQ25" i="4"/>
  <c r="EQ2" i="4"/>
  <c r="N2" i="5"/>
  <c r="N3" i="5"/>
  <c r="N4" i="5"/>
  <c r="N5" i="5"/>
  <c r="N7" i="5"/>
  <c r="N9" i="5"/>
  <c r="N10" i="5"/>
  <c r="N11" i="5"/>
  <c r="N12" i="5"/>
  <c r="N13" i="5"/>
  <c r="N14" i="5"/>
  <c r="N15" i="5"/>
  <c r="N16" i="5"/>
  <c r="N17" i="5"/>
  <c r="N18" i="5"/>
  <c r="N19" i="5"/>
  <c r="N20" i="5"/>
  <c r="N21" i="5"/>
  <c r="N22" i="5"/>
  <c r="N23" i="5"/>
  <c r="N24" i="5"/>
  <c r="N25" i="5"/>
  <c r="N26" i="5"/>
  <c r="N27" i="5"/>
  <c r="N28" i="5"/>
  <c r="N29" i="5"/>
  <c r="N30" i="5"/>
  <c r="N31" i="5"/>
  <c r="N32" i="5"/>
  <c r="N33" i="5"/>
  <c r="N34" i="5"/>
  <c r="V28" i="12"/>
  <c r="V32" i="12"/>
  <c r="V51" i="12"/>
  <c r="V52" i="12"/>
  <c r="V53" i="12"/>
  <c r="V54" i="12"/>
  <c r="V55" i="12"/>
  <c r="V56" i="12"/>
  <c r="V57" i="12"/>
  <c r="V58" i="12"/>
  <c r="V59" i="12"/>
  <c r="V60" i="12"/>
  <c r="V61" i="12"/>
  <c r="V62" i="12"/>
  <c r="V63" i="12"/>
  <c r="V64" i="12"/>
  <c r="V65" i="12"/>
  <c r="V72" i="12"/>
  <c r="V88" i="12"/>
  <c r="V138" i="12"/>
  <c r="V139" i="12"/>
  <c r="V140" i="12"/>
  <c r="V141" i="12"/>
  <c r="V142" i="12"/>
  <c r="W142" i="12"/>
  <c r="V33" i="12"/>
  <c r="V34" i="12"/>
  <c r="V35" i="12"/>
  <c r="V36" i="12"/>
  <c r="V37" i="12"/>
  <c r="V38" i="12"/>
  <c r="V39" i="12"/>
  <c r="V40" i="12"/>
  <c r="V41" i="12"/>
  <c r="V42" i="12"/>
  <c r="V43" i="12"/>
  <c r="W43" i="12"/>
  <c r="V45" i="12"/>
  <c r="V46" i="12"/>
  <c r="V47" i="12"/>
  <c r="V48" i="12"/>
  <c r="V49" i="12"/>
  <c r="V3" i="12"/>
  <c r="V20" i="12"/>
  <c r="V9" i="12"/>
  <c r="V10" i="12"/>
  <c r="W31" i="12" s="1"/>
  <c r="V11" i="12"/>
  <c r="V12" i="12"/>
  <c r="V14" i="12"/>
  <c r="V17" i="12"/>
  <c r="V23" i="12"/>
  <c r="V24" i="12"/>
  <c r="V25" i="12"/>
  <c r="V26" i="12"/>
  <c r="V27" i="12"/>
  <c r="V21" i="12"/>
  <c r="V22" i="12"/>
  <c r="V29" i="12"/>
  <c r="V30" i="12"/>
  <c r="V31" i="12"/>
  <c r="L18" i="2"/>
  <c r="I62" i="8"/>
  <c r="I63" i="8"/>
  <c r="I76" i="8" s="1"/>
  <c r="S33" i="2" s="1"/>
  <c r="I64" i="8"/>
  <c r="I65" i="8"/>
  <c r="I67" i="8"/>
  <c r="I69" i="8"/>
  <c r="I71" i="8"/>
  <c r="I73" i="8"/>
  <c r="I75" i="8"/>
  <c r="H62" i="8"/>
  <c r="H63" i="8"/>
  <c r="H64" i="8"/>
  <c r="H65" i="8"/>
  <c r="H67" i="8"/>
  <c r="H69" i="8"/>
  <c r="H71" i="8"/>
  <c r="H73" i="8"/>
  <c r="H75" i="8"/>
  <c r="U14" i="2"/>
  <c r="U6" i="2"/>
  <c r="B42" i="2"/>
  <c r="B18" i="2"/>
  <c r="L32" i="2"/>
  <c r="L6" i="2"/>
  <c r="B34" i="2"/>
  <c r="B26" i="2"/>
  <c r="B10" i="2"/>
  <c r="L29" i="8"/>
  <c r="I34" i="2" s="1"/>
  <c r="L46" i="8"/>
  <c r="S6" i="2" s="1"/>
  <c r="C4" i="8"/>
  <c r="D4" i="8"/>
  <c r="AN3" i="16"/>
  <c r="AN4" i="16"/>
  <c r="AN5" i="16"/>
  <c r="AN6" i="16"/>
  <c r="AN7" i="16"/>
  <c r="AN8" i="16"/>
  <c r="AN9" i="16"/>
  <c r="AN10" i="16"/>
  <c r="AN11" i="16"/>
  <c r="AN12" i="16"/>
  <c r="AN13" i="16"/>
  <c r="AN14" i="16"/>
  <c r="AN15" i="16"/>
  <c r="AN16" i="16"/>
  <c r="AN17" i="16"/>
  <c r="AN18" i="16"/>
  <c r="AN19" i="16"/>
  <c r="AN20" i="16"/>
  <c r="AN21" i="16"/>
  <c r="AN22" i="16"/>
  <c r="AN23" i="16"/>
  <c r="AN24" i="16"/>
  <c r="AN25" i="16"/>
  <c r="AN26" i="16"/>
  <c r="AN27" i="16"/>
  <c r="AN28" i="16"/>
  <c r="AN29" i="16"/>
  <c r="AN30" i="16"/>
  <c r="AN31" i="16"/>
  <c r="AN32" i="16"/>
  <c r="AN33" i="16"/>
  <c r="AN34" i="16"/>
  <c r="AN35" i="16"/>
  <c r="AN36" i="16"/>
  <c r="AN37" i="16"/>
  <c r="AN38" i="16"/>
  <c r="AN39" i="16"/>
  <c r="AN40" i="16"/>
  <c r="AN41" i="16"/>
  <c r="AN42" i="16"/>
  <c r="AN43" i="16"/>
  <c r="AN44" i="16"/>
  <c r="AN45" i="16"/>
  <c r="AN46" i="16"/>
  <c r="AN47" i="16"/>
  <c r="AN48" i="16"/>
  <c r="AN49" i="16"/>
  <c r="AN50" i="16"/>
  <c r="AN51" i="16"/>
  <c r="AN52" i="16"/>
  <c r="AN53" i="16"/>
  <c r="AN54" i="16"/>
  <c r="AN55" i="16"/>
  <c r="AN56" i="16"/>
  <c r="AN57" i="16"/>
  <c r="AN58" i="16"/>
  <c r="AN59" i="16"/>
  <c r="AN60" i="16"/>
  <c r="AN61" i="16"/>
  <c r="AN62" i="16"/>
  <c r="AN63" i="16"/>
  <c r="AN64" i="16"/>
  <c r="AN65" i="16"/>
  <c r="AN66" i="16"/>
  <c r="AN67" i="16"/>
  <c r="AN68" i="16"/>
  <c r="AN69" i="16"/>
  <c r="AN70" i="16"/>
  <c r="AN71" i="16"/>
  <c r="AN72" i="16"/>
  <c r="AN73" i="16"/>
  <c r="AN74" i="16"/>
  <c r="AN75" i="16"/>
  <c r="AN76" i="16"/>
  <c r="AN77" i="16"/>
  <c r="AN78" i="16"/>
  <c r="AN79" i="16"/>
  <c r="AN80" i="16"/>
  <c r="AN81" i="16"/>
  <c r="AN82" i="16"/>
  <c r="AN83" i="16"/>
  <c r="AN2" i="16"/>
  <c r="AG57" i="9"/>
  <c r="AG58" i="9"/>
  <c r="AG59" i="9"/>
  <c r="AG64" i="9"/>
  <c r="AG66" i="9"/>
  <c r="AG67" i="9"/>
  <c r="AG63" i="9"/>
  <c r="AG68" i="9"/>
  <c r="AG69" i="9"/>
  <c r="AG70" i="9"/>
  <c r="AG71" i="9"/>
  <c r="AG72" i="9"/>
  <c r="AG73" i="9"/>
  <c r="AG74" i="9"/>
  <c r="AG75" i="9"/>
  <c r="AG76" i="9"/>
  <c r="AG77" i="9"/>
  <c r="AG78" i="9"/>
  <c r="AG79" i="9"/>
  <c r="AG80" i="9"/>
  <c r="AG81" i="9"/>
  <c r="AG82" i="9"/>
  <c r="AG83" i="9"/>
  <c r="AG84" i="9"/>
  <c r="AG85" i="9"/>
  <c r="AG86" i="9"/>
  <c r="AG87" i="9"/>
  <c r="AG88" i="9"/>
  <c r="AG89" i="9"/>
  <c r="AG90" i="9"/>
  <c r="AG91" i="9"/>
  <c r="AG92" i="9"/>
  <c r="AG93" i="9"/>
  <c r="AG94" i="9"/>
  <c r="AG95" i="9"/>
  <c r="AG96" i="9"/>
  <c r="AG97" i="9"/>
  <c r="AG98" i="9"/>
  <c r="AG99" i="9"/>
  <c r="AG100" i="9"/>
  <c r="AG101" i="9"/>
  <c r="AG102" i="9"/>
  <c r="AG103" i="9"/>
  <c r="AG104" i="9"/>
  <c r="AG105" i="9"/>
  <c r="AG106" i="9"/>
  <c r="AG107" i="9"/>
  <c r="AG108" i="9"/>
  <c r="AG109" i="9"/>
  <c r="AG110" i="9"/>
  <c r="AG111" i="9"/>
  <c r="AG112" i="9"/>
  <c r="AG113" i="9"/>
  <c r="AG114" i="9"/>
  <c r="AG115" i="9"/>
  <c r="AG116" i="9"/>
  <c r="AG117" i="9"/>
  <c r="AG118" i="9"/>
  <c r="AG119" i="9"/>
  <c r="AG120" i="9"/>
  <c r="AG121" i="9"/>
  <c r="AG122" i="9"/>
  <c r="AG123" i="9"/>
  <c r="AG124" i="9"/>
  <c r="AG125" i="9"/>
  <c r="AG126" i="9"/>
  <c r="AG127" i="9"/>
  <c r="AG128" i="9"/>
  <c r="AG129" i="9"/>
  <c r="AG130" i="9"/>
  <c r="AG131" i="9"/>
  <c r="AG132" i="9"/>
  <c r="AG133" i="9"/>
  <c r="AG134" i="9"/>
  <c r="AG135" i="9"/>
  <c r="AG136" i="9"/>
  <c r="AG137" i="9"/>
  <c r="AG138" i="9"/>
  <c r="AG139" i="9"/>
  <c r="AG140" i="9"/>
  <c r="AG141" i="9"/>
  <c r="AG142" i="9"/>
  <c r="AG143" i="9"/>
  <c r="AG144" i="9"/>
  <c r="AG145" i="9"/>
  <c r="AG146" i="9"/>
  <c r="AG147" i="9"/>
  <c r="AG148" i="9"/>
  <c r="AG149" i="9"/>
  <c r="AG150" i="9"/>
  <c r="AG151" i="9"/>
  <c r="AG152" i="9"/>
  <c r="AG153" i="9"/>
  <c r="AG154" i="9"/>
  <c r="AG155" i="9"/>
  <c r="AG156" i="9"/>
  <c r="AG157" i="9"/>
  <c r="AG158" i="9"/>
  <c r="AG159" i="9"/>
  <c r="AG160" i="9"/>
  <c r="AG161" i="9"/>
  <c r="AG162" i="9"/>
  <c r="AG56" i="9"/>
  <c r="AG55" i="9"/>
  <c r="AG54" i="9"/>
  <c r="AG53" i="9"/>
  <c r="AG50" i="9"/>
  <c r="AG52" i="9"/>
  <c r="AG49" i="9"/>
  <c r="AG47" i="9"/>
  <c r="AG24" i="9"/>
  <c r="AG17" i="9"/>
  <c r="AG46" i="9"/>
  <c r="AG16" i="9"/>
  <c r="AG43" i="9"/>
  <c r="AG44" i="9"/>
  <c r="AG48" i="9"/>
  <c r="AG45" i="9"/>
  <c r="AG163" i="9"/>
  <c r="AH163" i="9"/>
  <c r="AF71" i="456"/>
  <c r="AF76" i="456"/>
  <c r="AG77" i="456" s="1"/>
  <c r="AF77" i="456"/>
  <c r="AF78" i="456"/>
  <c r="AF79" i="456"/>
  <c r="AF80" i="456"/>
  <c r="AF73" i="456"/>
  <c r="AG75" i="456" s="1"/>
  <c r="AF74" i="456"/>
  <c r="AF75" i="456"/>
  <c r="AF69" i="456"/>
  <c r="AG69" i="456" s="1"/>
  <c r="AF66" i="456"/>
  <c r="AF51" i="456"/>
  <c r="AF52" i="456"/>
  <c r="AG52" i="456" s="1"/>
  <c r="AF39" i="456"/>
  <c r="AG39" i="456" s="1"/>
  <c r="AF40" i="456"/>
  <c r="AF37" i="456"/>
  <c r="AG37" i="456"/>
  <c r="AF34" i="456"/>
  <c r="AF35" i="456"/>
  <c r="AG35" i="456" s="1"/>
  <c r="AF19" i="456"/>
  <c r="AF20" i="456"/>
  <c r="AG20" i="456"/>
  <c r="AF15" i="456"/>
  <c r="AF17" i="456"/>
  <c r="AG17" i="456" s="1"/>
  <c r="AF12" i="456"/>
  <c r="AF13" i="456"/>
  <c r="AG13" i="456"/>
  <c r="AF103" i="456"/>
  <c r="AF104" i="456"/>
  <c r="AF68" i="456"/>
  <c r="AG68" i="456"/>
  <c r="AF21" i="456"/>
  <c r="AF27" i="456"/>
  <c r="AF2" i="456"/>
  <c r="AF3" i="456"/>
  <c r="AG3" i="456" s="1"/>
  <c r="AF58" i="456"/>
  <c r="AF61" i="456"/>
  <c r="AG61" i="456"/>
  <c r="AF70" i="456"/>
  <c r="AF64" i="456"/>
  <c r="AG64" i="456" s="1"/>
  <c r="AF41" i="456"/>
  <c r="AF42" i="456"/>
  <c r="AG42" i="456"/>
  <c r="AF36" i="456"/>
  <c r="AG36" i="456"/>
  <c r="AF9" i="456"/>
  <c r="AF10" i="456"/>
  <c r="AG10" i="456" s="1"/>
  <c r="AF11" i="456"/>
  <c r="AF14" i="456"/>
  <c r="AF18" i="456"/>
  <c r="AF38" i="456"/>
  <c r="AF47" i="456"/>
  <c r="AF53" i="456"/>
  <c r="AF63" i="456"/>
  <c r="AF65" i="456"/>
  <c r="H74" i="8" l="1"/>
  <c r="FH24" i="4"/>
  <c r="H72" i="8"/>
  <c r="FH22" i="4"/>
  <c r="H70" i="8"/>
  <c r="FH20" i="4"/>
  <c r="H68" i="8"/>
  <c r="FH18" i="4"/>
  <c r="H66" i="8"/>
  <c r="H76" i="8" s="1"/>
  <c r="O33" i="2" s="1"/>
  <c r="FH16" i="4"/>
  <c r="FH14" i="4"/>
  <c r="L7" i="8"/>
  <c r="I10" i="2" s="1"/>
  <c r="J9" i="8"/>
  <c r="L15" i="8"/>
  <c r="I18" i="2" s="1"/>
  <c r="J16" i="8"/>
  <c r="FH8" i="4"/>
  <c r="L39" i="8"/>
  <c r="L19" i="8"/>
  <c r="I26" i="2" s="1"/>
  <c r="FH12" i="4"/>
  <c r="J17" i="8"/>
  <c r="J36" i="8"/>
  <c r="J32" i="8"/>
  <c r="J40" i="8"/>
  <c r="J48" i="8"/>
  <c r="FH10" i="4"/>
  <c r="L56" i="8"/>
  <c r="J55" i="8"/>
  <c r="L81" i="8"/>
  <c r="AC14" i="2" s="1"/>
  <c r="J82" i="8"/>
  <c r="J25" i="8"/>
  <c r="J21" i="8"/>
  <c r="J83" i="8"/>
  <c r="J23" i="8" l="1"/>
  <c r="J85" i="8"/>
  <c r="J56" i="8"/>
  <c r="L53" i="8"/>
  <c r="S18" i="2" s="1"/>
  <c r="J54" i="8"/>
  <c r="J47" i="8"/>
  <c r="J31" i="8"/>
  <c r="J35" i="8"/>
  <c r="J84" i="8"/>
  <c r="J20" i="8"/>
  <c r="J24" i="8"/>
  <c r="J86" i="8"/>
  <c r="J58" i="8"/>
  <c r="J50" i="8"/>
  <c r="J39" i="8"/>
  <c r="L38" i="8"/>
  <c r="I42" i="2" s="1"/>
  <c r="J33" i="8"/>
  <c r="J30" i="8"/>
  <c r="J8" i="8"/>
  <c r="J10" i="8"/>
  <c r="J12" i="8"/>
  <c r="J22" i="8"/>
  <c r="J26" i="8"/>
  <c r="J57" i="8"/>
  <c r="J49" i="8"/>
  <c r="J41" i="8"/>
  <c r="J34" i="8"/>
  <c r="J11" i="8"/>
  <c r="J13" i="8"/>
</calcChain>
</file>

<file path=xl/sharedStrings.xml><?xml version="1.0" encoding="utf-8"?>
<sst xmlns="http://schemas.openxmlformats.org/spreadsheetml/2006/main" count="1013" uniqueCount="723">
  <si>
    <t>２０１４年９月　日</t>
    <rPh sb="4" eb="5">
      <t>ネン</t>
    </rPh>
    <rPh sb="6" eb="7">
      <t>ツキ</t>
    </rPh>
    <rPh sb="8" eb="9">
      <t>ニチ</t>
    </rPh>
    <phoneticPr fontId="33"/>
  </si>
  <si>
    <t>２０１４年度　　　QCサークル静岡地区○○○○</t>
    <rPh sb="4" eb="6">
      <t>ネンド</t>
    </rPh>
    <rPh sb="15" eb="17">
      <t>シズオカ</t>
    </rPh>
    <rPh sb="17" eb="19">
      <t>チク</t>
    </rPh>
    <phoneticPr fontId="33"/>
  </si>
  <si>
    <t>経営者懇話会・幹事研修会・賛助会員研修会</t>
    <rPh sb="0" eb="3">
      <t>ケイエイシャ</t>
    </rPh>
    <rPh sb="3" eb="6">
      <t>コンワカイ</t>
    </rPh>
    <rPh sb="7" eb="9">
      <t>カンジ</t>
    </rPh>
    <rPh sb="9" eb="12">
      <t>ケンシュウカイ</t>
    </rPh>
    <phoneticPr fontId="33"/>
  </si>
  <si>
    <t>QCサークル　秋桜大会アンケート（東海支部静岡地区）</t>
    <rPh sb="7" eb="9">
      <t>コスモス</t>
    </rPh>
    <phoneticPr fontId="33"/>
  </si>
  <si>
    <t>第○○○○回</t>
    <rPh sb="0" eb="1">
      <t>ダイ</t>
    </rPh>
    <rPh sb="5" eb="6">
      <t>カイ</t>
    </rPh>
    <phoneticPr fontId="33"/>
  </si>
  <si>
    <t>QCサークル秋桜大会アンケート（東海支部静岡地区）</t>
    <rPh sb="6" eb="8">
      <t>コスモス</t>
    </rPh>
    <rPh sb="8" eb="10">
      <t>タイカイ</t>
    </rPh>
    <rPh sb="16" eb="18">
      <t>トウカイ</t>
    </rPh>
    <rPh sb="18" eb="20">
      <t>シブ</t>
    </rPh>
    <rPh sb="20" eb="22">
      <t>シズオカ</t>
    </rPh>
    <rPh sb="22" eb="24">
      <t>チク</t>
    </rPh>
    <phoneticPr fontId="33"/>
  </si>
  <si>
    <t>第○○○○回</t>
    <phoneticPr fontId="2"/>
  </si>
  <si>
    <t>その他、何でも結構ですから、お気付きの点があれば、ご記入ください。</t>
    <rPh sb="0" eb="3">
      <t>ソノタ</t>
    </rPh>
    <rPh sb="4" eb="5">
      <t>ナン</t>
    </rPh>
    <rPh sb="7" eb="9">
      <t>ケッコウ</t>
    </rPh>
    <rPh sb="14" eb="17">
      <t>オキヅ</t>
    </rPh>
    <rPh sb="19" eb="20">
      <t>テン</t>
    </rPh>
    <rPh sb="25" eb="28">
      <t>ゴキニュウ</t>
    </rPh>
    <phoneticPr fontId="33"/>
  </si>
  <si>
    <t>(10)本日のプログラム以外に、取り入れてほしい項目があれば、ご記入ください。</t>
    <rPh sb="4" eb="6">
      <t>ホンジツ</t>
    </rPh>
    <rPh sb="12" eb="14">
      <t>イガイ</t>
    </rPh>
    <rPh sb="16" eb="19">
      <t>トリイ</t>
    </rPh>
    <rPh sb="24" eb="26">
      <t>コウモク</t>
    </rPh>
    <rPh sb="31" eb="34">
      <t>ゴキニュウ</t>
    </rPh>
    <phoneticPr fontId="33"/>
  </si>
  <si>
    <t>（11）本日の大会の総合評価　：</t>
    <rPh sb="4" eb="6">
      <t>ホンジツ</t>
    </rPh>
    <rPh sb="7" eb="9">
      <t>タイカイ</t>
    </rPh>
    <rPh sb="10" eb="12">
      <t>ソウゴウ</t>
    </rPh>
    <rPh sb="12" eb="14">
      <t>ヒョウカ</t>
    </rPh>
    <phoneticPr fontId="33"/>
  </si>
  <si>
    <t>①大変良い</t>
    <rPh sb="1" eb="3">
      <t>タイヘン</t>
    </rPh>
    <rPh sb="3" eb="4">
      <t>ヨ</t>
    </rPh>
    <phoneticPr fontId="33"/>
  </si>
  <si>
    <t>②良い</t>
    <rPh sb="1" eb="2">
      <t>ヨ</t>
    </rPh>
    <phoneticPr fontId="33"/>
  </si>
  <si>
    <t>③少し悪い</t>
    <rPh sb="1" eb="2">
      <t>スコ</t>
    </rPh>
    <rPh sb="3" eb="4">
      <t>ワル</t>
    </rPh>
    <phoneticPr fontId="33"/>
  </si>
  <si>
    <t>④悪い</t>
    <rPh sb="1" eb="2">
      <t>ワル</t>
    </rPh>
    <phoneticPr fontId="33"/>
  </si>
  <si>
    <r>
      <t>(</t>
    </r>
    <r>
      <rPr>
        <sz val="11"/>
        <rFont val="ＭＳ Ｐゴシック"/>
        <family val="3"/>
        <charset val="128"/>
      </rPr>
      <t>11</t>
    </r>
    <r>
      <rPr>
        <sz val="11"/>
        <rFont val="ＭＳ Ｐゴシック"/>
        <family val="3"/>
        <charset val="128"/>
      </rPr>
      <t>)</t>
    </r>
    <phoneticPr fontId="33"/>
  </si>
  <si>
    <t>３.ＱＣサークル東海支部静岡地区への期待・要望</t>
    <rPh sb="8" eb="10">
      <t>トウカイ</t>
    </rPh>
    <rPh sb="10" eb="12">
      <t>シブ</t>
    </rPh>
    <rPh sb="12" eb="14">
      <t>シズオカ</t>
    </rPh>
    <rPh sb="14" eb="16">
      <t>チク</t>
    </rPh>
    <rPh sb="18" eb="20">
      <t>キタイ</t>
    </rPh>
    <rPh sb="21" eb="23">
      <t>ヨウボウ</t>
    </rPh>
    <phoneticPr fontId="33"/>
  </si>
  <si>
    <t>（12）新たに企画してほしい行事があれば、ご記入ください。</t>
    <rPh sb="4" eb="5">
      <t>アラ</t>
    </rPh>
    <rPh sb="7" eb="9">
      <t>キカク</t>
    </rPh>
    <rPh sb="14" eb="15">
      <t>ギョウジ</t>
    </rPh>
    <rPh sb="15" eb="16">
      <t>ジ</t>
    </rPh>
    <rPh sb="21" eb="24">
      <t>ゴキニュウ</t>
    </rPh>
    <phoneticPr fontId="33"/>
  </si>
  <si>
    <t>（13）その他，ご意見，ご要望があればご記入ください。</t>
    <rPh sb="4" eb="7">
      <t>ソノタ</t>
    </rPh>
    <rPh sb="8" eb="11">
      <t>ゴイケン</t>
    </rPh>
    <rPh sb="12" eb="15">
      <t>ゴヨウボウ</t>
    </rPh>
    <rPh sb="19" eb="22">
      <t>ゴキニュウ</t>
    </rPh>
    <phoneticPr fontId="33"/>
  </si>
  <si>
    <t>ご協力ありがとうございました！</t>
  </si>
  <si>
    <t>発表者用</t>
    <rPh sb="0" eb="4">
      <t>ハッピョウシャヨウ</t>
    </rPh>
    <phoneticPr fontId="33"/>
  </si>
  <si>
    <t>静岡グランシップ</t>
    <rPh sb="0" eb="2">
      <t>シズオカ</t>
    </rPh>
    <phoneticPr fontId="33"/>
  </si>
  <si>
    <t>このアンケートはQCサークル静岡地区の今後の行事を計画する、基礎資料に致します。</t>
    <rPh sb="14" eb="16">
      <t>シズオカ</t>
    </rPh>
    <rPh sb="16" eb="18">
      <t>チク</t>
    </rPh>
    <rPh sb="19" eb="21">
      <t>コンゴ</t>
    </rPh>
    <rPh sb="22" eb="24">
      <t>ギョウジ</t>
    </rPh>
    <rPh sb="25" eb="27">
      <t>ケイカク</t>
    </rPh>
    <rPh sb="30" eb="32">
      <t>キソ</t>
    </rPh>
    <rPh sb="32" eb="34">
      <t>シリョウ</t>
    </rPh>
    <rPh sb="35" eb="36">
      <t>イタ</t>
    </rPh>
    <phoneticPr fontId="33"/>
  </si>
  <si>
    <t>皆様の生の声をお聞かせ願いたく、ご協力の程、宜しくお願い致します。</t>
    <rPh sb="0" eb="2">
      <t>ミナサマ</t>
    </rPh>
    <rPh sb="3" eb="4">
      <t>ナマ</t>
    </rPh>
    <rPh sb="5" eb="6">
      <t>コエ</t>
    </rPh>
    <rPh sb="7" eb="9">
      <t>オキ</t>
    </rPh>
    <rPh sb="11" eb="12">
      <t>ネガ</t>
    </rPh>
    <rPh sb="16" eb="19">
      <t>ゴキョウリョク</t>
    </rPh>
    <rPh sb="20" eb="21">
      <t>ホド</t>
    </rPh>
    <rPh sb="22" eb="23">
      <t>ヨロ</t>
    </rPh>
    <rPh sb="25" eb="27">
      <t>オネガ</t>
    </rPh>
    <rPh sb="28" eb="29">
      <t>イタ</t>
    </rPh>
    <phoneticPr fontId="33"/>
  </si>
  <si>
    <r>
      <t>回答項目の番号・ご意見を記入され、</t>
    </r>
    <r>
      <rPr>
        <u/>
        <sz val="11"/>
        <rFont val="ＭＳ Ｐゴシック"/>
        <family val="3"/>
        <charset val="128"/>
      </rPr>
      <t>大会運営事務局にお渡し下さい。</t>
    </r>
    <rPh sb="0" eb="2">
      <t>カイトウ</t>
    </rPh>
    <rPh sb="2" eb="4">
      <t>コウモク</t>
    </rPh>
    <rPh sb="5" eb="7">
      <t>バンゴウ</t>
    </rPh>
    <rPh sb="8" eb="11">
      <t>ゴイケン</t>
    </rPh>
    <rPh sb="12" eb="14">
      <t>キニュウ</t>
    </rPh>
    <rPh sb="17" eb="19">
      <t>タイカイ</t>
    </rPh>
    <rPh sb="19" eb="21">
      <t>ウンエイ</t>
    </rPh>
    <rPh sb="21" eb="24">
      <t>ジムキョク</t>
    </rPh>
    <rPh sb="25" eb="27">
      <t>オワタ</t>
    </rPh>
    <rPh sb="28" eb="29">
      <t>クダ</t>
    </rPh>
    <phoneticPr fontId="33"/>
  </si>
  <si>
    <t>１．全体について</t>
  </si>
  <si>
    <t>アンケート回答区分</t>
    <rPh sb="5" eb="7">
      <t>カイトウ</t>
    </rPh>
    <rPh sb="7" eb="9">
      <t>クブン</t>
    </rPh>
    <phoneticPr fontId="33"/>
  </si>
  <si>
    <t>(1)サークルでの役割　</t>
    <rPh sb="9" eb="11">
      <t>ヤクワリ</t>
    </rPh>
    <phoneticPr fontId="33"/>
  </si>
  <si>
    <t>：</t>
    <phoneticPr fontId="33"/>
  </si>
  <si>
    <t>①メンバー</t>
    <phoneticPr fontId="33"/>
  </si>
  <si>
    <t>②リーダー</t>
    <phoneticPr fontId="33"/>
  </si>
  <si>
    <t>③推進者</t>
    <rPh sb="1" eb="4">
      <t>スイシンシャ</t>
    </rPh>
    <phoneticPr fontId="33"/>
  </si>
  <si>
    <t>(1)</t>
    <phoneticPr fontId="33"/>
  </si>
  <si>
    <t>④その他　(　　　　　　　　　　　　　　　）</t>
    <rPh sb="1" eb="4">
      <t>ソノタ</t>
    </rPh>
    <phoneticPr fontId="33"/>
  </si>
  <si>
    <t>(2)社外発表参加経験</t>
    <rPh sb="3" eb="5">
      <t>シャガイ</t>
    </rPh>
    <rPh sb="5" eb="7">
      <t>ハッピョウ</t>
    </rPh>
    <rPh sb="7" eb="9">
      <t>サンカ</t>
    </rPh>
    <rPh sb="9" eb="11">
      <t>ケイケン</t>
    </rPh>
    <phoneticPr fontId="33"/>
  </si>
  <si>
    <t>：</t>
    <phoneticPr fontId="33"/>
  </si>
  <si>
    <t>①はじめて</t>
    <phoneticPr fontId="33"/>
  </si>
  <si>
    <t>②２回目</t>
    <rPh sb="1" eb="4">
      <t>２カイメ</t>
    </rPh>
    <phoneticPr fontId="33"/>
  </si>
  <si>
    <t>③３回以上</t>
    <rPh sb="1" eb="5">
      <t>３カイイジョウ</t>
    </rPh>
    <phoneticPr fontId="33"/>
  </si>
  <si>
    <r>
      <t>(</t>
    </r>
    <r>
      <rPr>
        <sz val="11"/>
        <rFont val="ＭＳ Ｐゴシック"/>
        <family val="3"/>
        <charset val="128"/>
      </rPr>
      <t>2</t>
    </r>
    <r>
      <rPr>
        <sz val="11"/>
        <rFont val="ＭＳ Ｐゴシック"/>
        <family val="3"/>
        <charset val="128"/>
      </rPr>
      <t>)</t>
    </r>
    <phoneticPr fontId="33"/>
  </si>
  <si>
    <t>２．発表の準備について</t>
    <rPh sb="2" eb="4">
      <t>ハッピョウ</t>
    </rPh>
    <rPh sb="5" eb="7">
      <t>ジュンビ</t>
    </rPh>
    <phoneticPr fontId="33"/>
  </si>
  <si>
    <t>(3)準備期間はどのくらいかかりましたか？</t>
    <rPh sb="3" eb="5">
      <t>ジュンビ</t>
    </rPh>
    <rPh sb="5" eb="7">
      <t>キカン</t>
    </rPh>
    <phoneticPr fontId="33"/>
  </si>
  <si>
    <r>
      <t>(</t>
    </r>
    <r>
      <rPr>
        <sz val="11"/>
        <rFont val="ＭＳ Ｐゴシック"/>
        <family val="3"/>
        <charset val="128"/>
      </rPr>
      <t>3</t>
    </r>
    <r>
      <rPr>
        <sz val="11"/>
        <rFont val="ＭＳ Ｐゴシック"/>
        <family val="3"/>
        <charset val="128"/>
      </rPr>
      <t>)</t>
    </r>
    <phoneticPr fontId="33"/>
  </si>
  <si>
    <t>(4)原稿募集の次期は？</t>
    <rPh sb="3" eb="5">
      <t>ゲンコウ</t>
    </rPh>
    <rPh sb="5" eb="7">
      <t>ボシュウ</t>
    </rPh>
    <rPh sb="8" eb="10">
      <t>ジキ</t>
    </rPh>
    <phoneticPr fontId="33"/>
  </si>
  <si>
    <r>
      <t>(</t>
    </r>
    <r>
      <rPr>
        <sz val="11"/>
        <rFont val="ＭＳ Ｐゴシック"/>
        <family val="3"/>
        <charset val="128"/>
      </rPr>
      <t>4</t>
    </r>
    <r>
      <rPr>
        <sz val="11"/>
        <rFont val="ＭＳ Ｐゴシック"/>
        <family val="3"/>
        <charset val="128"/>
      </rPr>
      <t>)</t>
    </r>
    <phoneticPr fontId="33"/>
  </si>
  <si>
    <t>(5)原稿締切りの時期は？</t>
    <rPh sb="3" eb="5">
      <t>ゲンコウ</t>
    </rPh>
    <rPh sb="5" eb="7">
      <t>シメキ</t>
    </rPh>
    <rPh sb="9" eb="11">
      <t>ジキ</t>
    </rPh>
    <phoneticPr fontId="33"/>
  </si>
  <si>
    <r>
      <t>(</t>
    </r>
    <r>
      <rPr>
        <sz val="11"/>
        <rFont val="ＭＳ Ｐゴシック"/>
        <family val="3"/>
        <charset val="128"/>
      </rPr>
      <t>5</t>
    </r>
    <r>
      <rPr>
        <sz val="11"/>
        <rFont val="ＭＳ Ｐゴシック"/>
        <family val="3"/>
        <charset val="128"/>
      </rPr>
      <t>)</t>
    </r>
    <phoneticPr fontId="33"/>
  </si>
  <si>
    <t>(6)準備段階で、困ったこと・不明な事がありましたか？</t>
    <rPh sb="3" eb="5">
      <t>ジュンビ</t>
    </rPh>
    <rPh sb="5" eb="7">
      <t>ダンカイ</t>
    </rPh>
    <rPh sb="9" eb="10">
      <t>コマ</t>
    </rPh>
    <rPh sb="15" eb="19">
      <t>フメイナコト</t>
    </rPh>
    <phoneticPr fontId="33"/>
  </si>
  <si>
    <t>・困ったこと・不明な点</t>
    <rPh sb="1" eb="2">
      <t>コマ</t>
    </rPh>
    <rPh sb="7" eb="9">
      <t>フメイ</t>
    </rPh>
    <rPh sb="10" eb="11">
      <t>テン</t>
    </rPh>
    <phoneticPr fontId="33"/>
  </si>
  <si>
    <t>・今後の要望案</t>
    <rPh sb="1" eb="3">
      <t>コンゴ</t>
    </rPh>
    <rPh sb="4" eb="6">
      <t>ヨウボウ</t>
    </rPh>
    <rPh sb="6" eb="7">
      <t>アン</t>
    </rPh>
    <phoneticPr fontId="33"/>
  </si>
  <si>
    <t>3.本日の発表についてお気づきの点、今後の要望案</t>
    <rPh sb="2" eb="4">
      <t>ホンジツ</t>
    </rPh>
    <rPh sb="5" eb="7">
      <t>ハッピョウ</t>
    </rPh>
    <rPh sb="11" eb="13">
      <t>オキ</t>
    </rPh>
    <rPh sb="16" eb="17">
      <t>テン</t>
    </rPh>
    <rPh sb="18" eb="20">
      <t>コンゴ</t>
    </rPh>
    <rPh sb="21" eb="23">
      <t>ヨウボウ</t>
    </rPh>
    <rPh sb="23" eb="24">
      <t>アン</t>
    </rPh>
    <phoneticPr fontId="33"/>
  </si>
  <si>
    <t>(7)発表参加してみて、不具合等、お気付きの点がありましたか？（どんな事でも結構です）</t>
    <rPh sb="3" eb="5">
      <t>ハッピョウ</t>
    </rPh>
    <rPh sb="5" eb="7">
      <t>サンカ</t>
    </rPh>
    <rPh sb="12" eb="13">
      <t>フ</t>
    </rPh>
    <rPh sb="13" eb="15">
      <t>グアイ</t>
    </rPh>
    <rPh sb="15" eb="16">
      <t>トウ</t>
    </rPh>
    <rPh sb="17" eb="20">
      <t>オキヅ</t>
    </rPh>
    <rPh sb="22" eb="23">
      <t>テン</t>
    </rPh>
    <rPh sb="32" eb="36">
      <t>ドンナコト</t>
    </rPh>
    <rPh sb="38" eb="40">
      <t>ケッコウ</t>
    </rPh>
    <phoneticPr fontId="33"/>
  </si>
  <si>
    <r>
      <t>(</t>
    </r>
    <r>
      <rPr>
        <sz val="11"/>
        <rFont val="ＭＳ Ｐゴシック"/>
        <family val="3"/>
        <charset val="128"/>
      </rPr>
      <t>7</t>
    </r>
    <r>
      <rPr>
        <sz val="11"/>
        <rFont val="ＭＳ Ｐゴシック"/>
        <family val="3"/>
        <charset val="128"/>
      </rPr>
      <t>)</t>
    </r>
    <phoneticPr fontId="33"/>
  </si>
  <si>
    <t>・お気付きの点</t>
    <rPh sb="1" eb="4">
      <t>オキヅ</t>
    </rPh>
    <rPh sb="6" eb="7">
      <t>テン</t>
    </rPh>
    <phoneticPr fontId="33"/>
  </si>
  <si>
    <t>4.総合的に</t>
    <rPh sb="2" eb="5">
      <t>ソウゴウテキ</t>
    </rPh>
    <phoneticPr fontId="33"/>
  </si>
  <si>
    <t>(8)今回の発表体験は、あなたにとって良い体験となりましたか？</t>
    <rPh sb="3" eb="5">
      <t>コンカイ</t>
    </rPh>
    <rPh sb="6" eb="8">
      <t>ハッピョウ</t>
    </rPh>
    <rPh sb="8" eb="10">
      <t>タイケン</t>
    </rPh>
    <rPh sb="19" eb="20">
      <t>ヨ</t>
    </rPh>
    <rPh sb="21" eb="23">
      <t>タイケン</t>
    </rPh>
    <phoneticPr fontId="33"/>
  </si>
  <si>
    <r>
      <t>(</t>
    </r>
    <r>
      <rPr>
        <sz val="11"/>
        <rFont val="ＭＳ Ｐゴシック"/>
        <family val="3"/>
        <charset val="128"/>
      </rPr>
      <t>8</t>
    </r>
    <r>
      <rPr>
        <sz val="11"/>
        <rFont val="ＭＳ Ｐゴシック"/>
        <family val="3"/>
        <charset val="128"/>
      </rPr>
      <t>)</t>
    </r>
    <phoneticPr fontId="33"/>
  </si>
  <si>
    <t>①</t>
    <phoneticPr fontId="33"/>
  </si>
  <si>
    <t>たいへんなった</t>
    <phoneticPr fontId="33"/>
  </si>
  <si>
    <t>②</t>
    <phoneticPr fontId="33"/>
  </si>
  <si>
    <t>なった</t>
    <phoneticPr fontId="33"/>
  </si>
  <si>
    <t>③ならなかった</t>
    <phoneticPr fontId="33"/>
  </si>
  <si>
    <t>④全くならなかった</t>
    <rPh sb="1" eb="2">
      <t>マッタ</t>
    </rPh>
    <phoneticPr fontId="33"/>
  </si>
  <si>
    <t>その理由は</t>
    <rPh sb="2" eb="4">
      <t>リユウ</t>
    </rPh>
    <phoneticPr fontId="33"/>
  </si>
  <si>
    <t>(9)今後も、発表参加したいと思いますか？</t>
    <rPh sb="3" eb="5">
      <t>コンゴ</t>
    </rPh>
    <rPh sb="7" eb="9">
      <t>ハッピョウ</t>
    </rPh>
    <rPh sb="9" eb="11">
      <t>サンカ</t>
    </rPh>
    <rPh sb="15" eb="16">
      <t>オモ</t>
    </rPh>
    <phoneticPr fontId="33"/>
  </si>
  <si>
    <t>①</t>
    <phoneticPr fontId="33"/>
  </si>
  <si>
    <t>必ず参加する</t>
    <rPh sb="0" eb="1">
      <t>カナラ</t>
    </rPh>
    <rPh sb="2" eb="4">
      <t>サンカ</t>
    </rPh>
    <phoneticPr fontId="33"/>
  </si>
  <si>
    <t>②参加する</t>
    <rPh sb="1" eb="3">
      <t>サンカ</t>
    </rPh>
    <phoneticPr fontId="33"/>
  </si>
  <si>
    <t>③出来れば参加したくない</t>
    <rPh sb="1" eb="3">
      <t>デキ</t>
    </rPh>
    <rPh sb="5" eb="7">
      <t>サンカ</t>
    </rPh>
    <phoneticPr fontId="33"/>
  </si>
  <si>
    <t>④参加したくない</t>
    <rPh sb="1" eb="3">
      <t>サンカ</t>
    </rPh>
    <phoneticPr fontId="33"/>
  </si>
  <si>
    <r>
      <t>(</t>
    </r>
    <r>
      <rPr>
        <sz val="11"/>
        <rFont val="ＭＳ Ｐゴシック"/>
        <family val="3"/>
        <charset val="128"/>
      </rPr>
      <t>9</t>
    </r>
    <r>
      <rPr>
        <sz val="11"/>
        <rFont val="ＭＳ Ｐゴシック"/>
        <family val="3"/>
        <charset val="128"/>
      </rPr>
      <t>)</t>
    </r>
    <phoneticPr fontId="33"/>
  </si>
  <si>
    <t>ご協力ありがとうございました！</t>
    <rPh sb="0" eb="3">
      <t>ゴキョウリョク</t>
    </rPh>
    <phoneticPr fontId="33"/>
  </si>
  <si>
    <t>行事担当：</t>
    <rPh sb="0" eb="2">
      <t>ギョウジ</t>
    </rPh>
    <rPh sb="2" eb="4">
      <t>タントウ</t>
    </rPh>
    <phoneticPr fontId="33"/>
  </si>
  <si>
    <t>対象　　　　　名</t>
    <rPh sb="0" eb="2">
      <t>タイショウ</t>
    </rPh>
    <rPh sb="7" eb="8">
      <t>メイ</t>
    </rPh>
    <phoneticPr fontId="33"/>
  </si>
  <si>
    <t>幹事お気付きアンケート</t>
    <rPh sb="0" eb="2">
      <t>カンジ</t>
    </rPh>
    <rPh sb="2" eb="5">
      <t>オキヅ</t>
    </rPh>
    <phoneticPr fontId="33"/>
  </si>
  <si>
    <t>回収率　　　　％</t>
    <rPh sb="0" eb="2">
      <t>カイシュウ</t>
    </rPh>
    <rPh sb="2" eb="3">
      <t>リツ</t>
    </rPh>
    <phoneticPr fontId="33"/>
  </si>
  <si>
    <t>氏名</t>
    <rPh sb="0" eb="2">
      <t>シメイ</t>
    </rPh>
    <phoneticPr fontId="33"/>
  </si>
  <si>
    <t>問題点・指摘事項及び　喜び・感動事項</t>
    <rPh sb="0" eb="3">
      <t>モンダイテン</t>
    </rPh>
    <rPh sb="4" eb="6">
      <t>シテキ</t>
    </rPh>
    <rPh sb="6" eb="8">
      <t>ジコウ</t>
    </rPh>
    <rPh sb="8" eb="9">
      <t>オヨ</t>
    </rPh>
    <rPh sb="11" eb="12">
      <t>ヨロコ</t>
    </rPh>
    <rPh sb="14" eb="16">
      <t>カンドウ</t>
    </rPh>
    <rPh sb="16" eb="18">
      <t>ジコウ</t>
    </rPh>
    <phoneticPr fontId="33"/>
  </si>
  <si>
    <t>　　改善事項及び　継続事項</t>
    <rPh sb="2" eb="4">
      <t>カイゼン</t>
    </rPh>
    <rPh sb="4" eb="6">
      <t>ジコウ</t>
    </rPh>
    <rPh sb="6" eb="7">
      <t>オヨ</t>
    </rPh>
    <rPh sb="9" eb="11">
      <t>ケイゾク</t>
    </rPh>
    <rPh sb="11" eb="13">
      <t>ジコウ</t>
    </rPh>
    <phoneticPr fontId="33"/>
  </si>
  <si>
    <t>１　　全　体　に　つ　い　て</t>
    <rPh sb="3" eb="6">
      <t>ゼンタイ</t>
    </rPh>
    <phoneticPr fontId="33"/>
  </si>
  <si>
    <t>全体行事評価（評価点：　　　　）</t>
    <rPh sb="0" eb="2">
      <t>ゼンタイ</t>
    </rPh>
    <rPh sb="2" eb="4">
      <t>ギョウジ</t>
    </rPh>
    <rPh sb="4" eb="6">
      <t>ヒョウカ</t>
    </rPh>
    <rPh sb="7" eb="9">
      <t>ヒョウカ</t>
    </rPh>
    <rPh sb="9" eb="10">
      <t>テン</t>
    </rPh>
    <phoneticPr fontId="33"/>
  </si>
  <si>
    <t>２　　自　己　の　役　割　　に　　つ　　い　　て</t>
    <rPh sb="3" eb="6">
      <t>ジコ</t>
    </rPh>
    <rPh sb="9" eb="12">
      <t>ヤクワリ</t>
    </rPh>
    <phoneticPr fontId="33"/>
  </si>
  <si>
    <t>自己の役割評価（評価点：　　　　）</t>
    <rPh sb="0" eb="2">
      <t>ジコ</t>
    </rPh>
    <rPh sb="3" eb="5">
      <t>ヤクワリ</t>
    </rPh>
    <rPh sb="5" eb="7">
      <t>ヒョウカ</t>
    </rPh>
    <rPh sb="8" eb="10">
      <t>ヒョウカ</t>
    </rPh>
    <rPh sb="10" eb="11">
      <t>テン</t>
    </rPh>
    <phoneticPr fontId="33"/>
  </si>
  <si>
    <t>３　　ト　　ピ　　ッ　　　ク　　　ス</t>
    <phoneticPr fontId="33"/>
  </si>
  <si>
    <t>評価点</t>
    <rPh sb="0" eb="2">
      <t>ヒョウカ</t>
    </rPh>
    <rPh sb="2" eb="3">
      <t>テン</t>
    </rPh>
    <phoneticPr fontId="33"/>
  </si>
  <si>
    <t>　（レベル）</t>
    <phoneticPr fontId="33"/>
  </si>
  <si>
    <t>表言語</t>
    <rPh sb="0" eb="1">
      <t>ヒョウ</t>
    </rPh>
    <rPh sb="1" eb="3">
      <t>ゲンゴ</t>
    </rPh>
    <phoneticPr fontId="33"/>
  </si>
  <si>
    <t>行事運営の中の要素</t>
    <rPh sb="0" eb="2">
      <t>ギョウジ</t>
    </rPh>
    <rPh sb="2" eb="4">
      <t>ウンエイ</t>
    </rPh>
    <rPh sb="5" eb="6">
      <t>ナカ</t>
    </rPh>
    <rPh sb="7" eb="9">
      <t>ヨウソ</t>
    </rPh>
    <phoneticPr fontId="33"/>
  </si>
  <si>
    <t>評点</t>
    <rPh sb="0" eb="2">
      <t>ヒョウテン</t>
    </rPh>
    <phoneticPr fontId="33"/>
  </si>
  <si>
    <t>満足度</t>
    <rPh sb="0" eb="3">
      <t>マンゾクド</t>
    </rPh>
    <phoneticPr fontId="33"/>
  </si>
  <si>
    <t>不満</t>
    <rPh sb="0" eb="2">
      <t>フマン</t>
    </rPh>
    <phoneticPr fontId="33"/>
  </si>
  <si>
    <t>不服</t>
    <rPh sb="0" eb="2">
      <t>フフク</t>
    </rPh>
    <phoneticPr fontId="33"/>
  </si>
  <si>
    <t>全然だめだね</t>
    <rPh sb="0" eb="2">
      <t>ゼンゼン</t>
    </rPh>
    <phoneticPr fontId="33"/>
  </si>
  <si>
    <t>４０％　ｄｏｗｎ</t>
    <phoneticPr fontId="33"/>
  </si>
  <si>
    <t>不足</t>
    <rPh sb="0" eb="2">
      <t>フソク</t>
    </rPh>
    <phoneticPr fontId="33"/>
  </si>
  <si>
    <t>もう少しだね</t>
    <rPh sb="0" eb="3">
      <t>モウスコ</t>
    </rPh>
    <phoneticPr fontId="33"/>
  </si>
  <si>
    <t>２０％　ｄｏｗｎ</t>
    <phoneticPr fontId="33"/>
  </si>
  <si>
    <t>当たり前</t>
    <rPh sb="0" eb="4">
      <t>アタリマエ</t>
    </rPh>
    <phoneticPr fontId="33"/>
  </si>
  <si>
    <t>感じた</t>
    <rPh sb="0" eb="1">
      <t>カン</t>
    </rPh>
    <phoneticPr fontId="33"/>
  </si>
  <si>
    <t>まあそうだね</t>
    <phoneticPr fontId="33"/>
  </si>
  <si>
    <t>喜び</t>
    <rPh sb="0" eb="1">
      <t>ヨロコ</t>
    </rPh>
    <phoneticPr fontId="33"/>
  </si>
  <si>
    <t>感心</t>
    <rPh sb="0" eb="2">
      <t>カンシン</t>
    </rPh>
    <phoneticPr fontId="33"/>
  </si>
  <si>
    <t>なかなかやるね</t>
    <phoneticPr fontId="33"/>
  </si>
  <si>
    <t>２０％　UP</t>
    <phoneticPr fontId="33"/>
  </si>
  <si>
    <t>感服</t>
    <rPh sb="0" eb="2">
      <t>カンプク</t>
    </rPh>
    <phoneticPr fontId="33"/>
  </si>
  <si>
    <t>すごい</t>
    <phoneticPr fontId="33"/>
  </si>
  <si>
    <t>４０％　UP</t>
    <phoneticPr fontId="33"/>
  </si>
  <si>
    <t>感激</t>
    <rPh sb="0" eb="2">
      <t>カンゲキ</t>
    </rPh>
    <phoneticPr fontId="33"/>
  </si>
  <si>
    <t>そこまでやるの</t>
    <phoneticPr fontId="33"/>
  </si>
  <si>
    <t>６０％　UP</t>
    <phoneticPr fontId="33"/>
  </si>
  <si>
    <t>感動</t>
    <rPh sb="0" eb="2">
      <t>カンドウ</t>
    </rPh>
    <phoneticPr fontId="33"/>
  </si>
  <si>
    <t>まいった</t>
    <phoneticPr fontId="33"/>
  </si>
  <si>
    <t>８０％　UP</t>
    <phoneticPr fontId="33"/>
  </si>
  <si>
    <t>感涙</t>
    <rPh sb="0" eb="2">
      <t>カンルイ</t>
    </rPh>
    <phoneticPr fontId="33"/>
  </si>
  <si>
    <t>涙がでた</t>
    <rPh sb="0" eb="1">
      <t>ナミダ</t>
    </rPh>
    <phoneticPr fontId="33"/>
  </si>
  <si>
    <t>１００％　UP</t>
    <phoneticPr fontId="33"/>
  </si>
  <si>
    <t>②弁当に甘いものが多い、普通のお弁当の方がが良い　・・・・　３０件</t>
    <rPh sb="32" eb="33">
      <t>ケン</t>
    </rPh>
    <phoneticPr fontId="2"/>
  </si>
  <si>
    <t>④昼食時間は１時間位欲しい。　・・・・・・・・・・・・・・・・・・・・・・・・　１９件</t>
    <rPh sb="1" eb="3">
      <t>チュウショク</t>
    </rPh>
    <rPh sb="3" eb="5">
      <t>ジカン</t>
    </rPh>
    <rPh sb="7" eb="10">
      <t>ジカンクライ</t>
    </rPh>
    <rPh sb="10" eb="11">
      <t>ホ</t>
    </rPh>
    <rPh sb="42" eb="43">
      <t>ケン</t>
    </rPh>
    <phoneticPr fontId="2"/>
  </si>
  <si>
    <t>①昼食会場と発表会場が一緒で、かなり食べづらい。・・・・・・・　４４件</t>
    <rPh sb="1" eb="3">
      <t>チュウショク</t>
    </rPh>
    <rPh sb="3" eb="5">
      <t>カイジョウ</t>
    </rPh>
    <rPh sb="6" eb="8">
      <t>ハッピョウ</t>
    </rPh>
    <rPh sb="8" eb="10">
      <t>カイジョウ</t>
    </rPh>
    <rPh sb="11" eb="13">
      <t>イッショ</t>
    </rPh>
    <rPh sb="18" eb="19">
      <t>タ</t>
    </rPh>
    <rPh sb="34" eb="35">
      <t>ケン</t>
    </rPh>
    <phoneticPr fontId="2"/>
  </si>
  <si>
    <t>③寒いという参加者が第一・第二会場共に多かった。　・・・・・・　２４件</t>
    <rPh sb="1" eb="2">
      <t>サム</t>
    </rPh>
    <rPh sb="6" eb="9">
      <t>サンカシャ</t>
    </rPh>
    <rPh sb="10" eb="12">
      <t>ダイイチ</t>
    </rPh>
    <rPh sb="13" eb="18">
      <t>ダイニカイジョウトモ</t>
    </rPh>
    <rPh sb="19" eb="20">
      <t>オオ</t>
    </rPh>
    <rPh sb="34" eb="35">
      <t>ケン</t>
    </rPh>
    <phoneticPr fontId="2"/>
  </si>
  <si>
    <t>⑤県庁の発表だけ『よいしょ』しているように感じる。　・・・・・・・・　１１件</t>
    <rPh sb="37" eb="38">
      <t>ケン</t>
    </rPh>
    <phoneticPr fontId="2"/>
  </si>
  <si>
    <t>会場の収容</t>
    <rPh sb="0" eb="2">
      <t>カイジョウ</t>
    </rPh>
    <rPh sb="3" eb="5">
      <t>シュウヨウ</t>
    </rPh>
    <phoneticPr fontId="2"/>
  </si>
  <si>
    <t>①満足　・・・・・・・・・・・・・・・・・・・・・・・・・・・・・・・・・・・・・・・・・・・・・　１５５件</t>
    <rPh sb="1" eb="3">
      <t>マンゾク</t>
    </rPh>
    <rPh sb="53" eb="54">
      <t>ケン</t>
    </rPh>
    <phoneticPr fontId="2"/>
  </si>
  <si>
    <t>②綺麗に上手にまとめられている　・・・・・・・・・・・・・・・・・・・・・・・　１３６件</t>
    <rPh sb="1" eb="3">
      <t>キレイ</t>
    </rPh>
    <rPh sb="4" eb="6">
      <t>ジョウズ</t>
    </rPh>
    <rPh sb="43" eb="44">
      <t>ケン</t>
    </rPh>
    <phoneticPr fontId="2"/>
  </si>
  <si>
    <t>③音響、スクリーンの見易さなど会場がＧＯＯＤ！　・・・・・・・・・・　１３５件</t>
    <rPh sb="38" eb="39">
      <t>ケン</t>
    </rPh>
    <phoneticPr fontId="2"/>
  </si>
  <si>
    <t>④時間進行がスムーズで、会場移動もスムーズに出来た。　・・　１３３件</t>
    <rPh sb="1" eb="3">
      <t>ジカン</t>
    </rPh>
    <rPh sb="3" eb="5">
      <t>シンコウ</t>
    </rPh>
    <rPh sb="12" eb="14">
      <t>カイジョウ</t>
    </rPh>
    <rPh sb="14" eb="16">
      <t>イドウ</t>
    </rPh>
    <rPh sb="22" eb="24">
      <t>デキ</t>
    </rPh>
    <rPh sb="33" eb="34">
      <t>ケン</t>
    </rPh>
    <phoneticPr fontId="2"/>
  </si>
  <si>
    <t>⑤テーマに対する講評が大変参考になった。　・・・・・・・・・・・・・・　１２２件</t>
    <rPh sb="5" eb="6">
      <t>タイ</t>
    </rPh>
    <rPh sb="8" eb="10">
      <t>コウヒョウ</t>
    </rPh>
    <rPh sb="11" eb="13">
      <t>タイヘン</t>
    </rPh>
    <rPh sb="13" eb="15">
      <t>サンコウ</t>
    </rPh>
    <rPh sb="39" eb="40">
      <t>ケン</t>
    </rPh>
    <phoneticPr fontId="2"/>
  </si>
  <si>
    <t>不満</t>
    <rPh sb="0" eb="1">
      <t>フ</t>
    </rPh>
    <rPh sb="1" eb="2">
      <t>マン</t>
    </rPh>
    <phoneticPr fontId="2"/>
  </si>
  <si>
    <t>②他社との交流（意見交換会等）　・・・・・・・・・・・・・・・・・・・・・・・・　３件</t>
    <rPh sb="1" eb="3">
      <t>タシャ</t>
    </rPh>
    <rPh sb="5" eb="7">
      <t>コウリュウ</t>
    </rPh>
    <rPh sb="8" eb="10">
      <t>イケン</t>
    </rPh>
    <rPh sb="10" eb="12">
      <t>コウカン</t>
    </rPh>
    <rPh sb="12" eb="14">
      <t>カイナド</t>
    </rPh>
    <rPh sb="42" eb="43">
      <t>ケン</t>
    </rPh>
    <phoneticPr fontId="2"/>
  </si>
  <si>
    <t>①賞を取ったサークル（発表した会社）のサークル見学会　・・・・　３件</t>
    <rPh sb="1" eb="2">
      <t>ショウ</t>
    </rPh>
    <rPh sb="3" eb="4">
      <t>ト</t>
    </rPh>
    <rPh sb="11" eb="13">
      <t>ハッピョウ</t>
    </rPh>
    <rPh sb="15" eb="17">
      <t>カイシャ</t>
    </rPh>
    <rPh sb="23" eb="26">
      <t>ケンガクカイ</t>
    </rPh>
    <rPh sb="33" eb="34">
      <t>ケン</t>
    </rPh>
    <phoneticPr fontId="2"/>
  </si>
  <si>
    <t>④ＱＣＣ活動の運営方法、事務局のあり方などの研修会　･・・･･･　２件</t>
    <rPh sb="4" eb="6">
      <t>カツドウ</t>
    </rPh>
    <rPh sb="7" eb="9">
      <t>ウンエイ</t>
    </rPh>
    <rPh sb="9" eb="11">
      <t>ホウホウ</t>
    </rPh>
    <rPh sb="12" eb="15">
      <t>ジムキョク</t>
    </rPh>
    <rPh sb="18" eb="19">
      <t>カタ</t>
    </rPh>
    <rPh sb="22" eb="25">
      <t>ケンシュウカイ</t>
    </rPh>
    <rPh sb="34" eb="35">
      <t>ケン</t>
    </rPh>
    <phoneticPr fontId="2"/>
  </si>
  <si>
    <t>⑤異業種交流会や見学会をしてほしい。　・・・・・・・・・・・・・・・・・・　２件</t>
    <rPh sb="1" eb="4">
      <t>イギョウシュ</t>
    </rPh>
    <rPh sb="4" eb="7">
      <t>コウリュウカイ</t>
    </rPh>
    <rPh sb="8" eb="11">
      <t>ケンガクカイ</t>
    </rPh>
    <rPh sb="39" eb="40">
      <t>ケン</t>
    </rPh>
    <phoneticPr fontId="2"/>
  </si>
  <si>
    <t>③ＰＰＴの作り方（資料の作り方）の教育を企画して欲しい。　・・・　３件</t>
    <phoneticPr fontId="2"/>
  </si>
  <si>
    <t>参考になることばかりで、良かったです。今後の活動に生かしたい</t>
    <rPh sb="0" eb="2">
      <t>サンコウ</t>
    </rPh>
    <rPh sb="12" eb="13">
      <t>ヨ</t>
    </rPh>
    <rPh sb="19" eb="21">
      <t>コンゴ</t>
    </rPh>
    <rPh sb="22" eb="24">
      <t>カツドウ</t>
    </rPh>
    <rPh sb="25" eb="26">
      <t>イ</t>
    </rPh>
    <phoneticPr fontId="2"/>
  </si>
  <si>
    <t>２００９年　９月 ２５日</t>
    <rPh sb="4" eb="5">
      <t>ネン</t>
    </rPh>
    <rPh sb="7" eb="8">
      <t>ガツ</t>
    </rPh>
    <rPh sb="11" eb="12">
      <t>ヒ</t>
    </rPh>
    <phoneticPr fontId="2"/>
  </si>
  <si>
    <t>ジヤトコ株式会社</t>
    <rPh sb="4" eb="6">
      <t>カブシキ</t>
    </rPh>
    <rPh sb="6" eb="8">
      <t>カイシャ</t>
    </rPh>
    <phoneticPr fontId="2"/>
  </si>
  <si>
    <t>①参考になることばかりで、良かったです。今後の活動に生かしたい　・・・・・・・・・・・・・・・・・・・・・・・・　１１件</t>
    <rPh sb="59" eb="60">
      <t>ケン</t>
    </rPh>
    <phoneticPr fontId="2"/>
  </si>
  <si>
    <t>②二会場同時進行のため、同時間に見たいサークル発表がダブルと一方が見られない。　・・・・・・・　１０件</t>
    <rPh sb="50" eb="51">
      <t>ケン</t>
    </rPh>
    <phoneticPr fontId="2"/>
  </si>
  <si>
    <t>③初参加ですが、とても内容の濃い話を聴くことができよかった。ＱＣは奥が深いと感じた。　・・・・・・　　４件</t>
    <rPh sb="1" eb="2">
      <t>ハジ</t>
    </rPh>
    <rPh sb="2" eb="4">
      <t>サンカ</t>
    </rPh>
    <rPh sb="11" eb="13">
      <t>ナイヨウ</t>
    </rPh>
    <rPh sb="14" eb="15">
      <t>コ</t>
    </rPh>
    <rPh sb="16" eb="17">
      <t>ハナシ</t>
    </rPh>
    <rPh sb="18" eb="19">
      <t>キ</t>
    </rPh>
    <rPh sb="52" eb="53">
      <t>ケン</t>
    </rPh>
    <phoneticPr fontId="2"/>
  </si>
  <si>
    <t>④プレゼン資料の完成度には大変驚かされた。　・・・・・・・・・・・・・・・・・・・・・・・・・・・・・・・・・・・・・・・・・　　４件</t>
    <rPh sb="66" eb="67">
      <t>ケン</t>
    </rPh>
    <phoneticPr fontId="2"/>
  </si>
  <si>
    <t>⑤予想していたよりも大きな収穫があった。　・・・・・・・・・・・・・・・・・・・・・・・・・・・・・・・・・・・・・・・・・・・・・・　３件</t>
    <rPh sb="1" eb="3">
      <t>ヨソウ</t>
    </rPh>
    <rPh sb="10" eb="11">
      <t>オオ</t>
    </rPh>
    <rPh sb="13" eb="15">
      <t>シュウカク</t>
    </rPh>
    <rPh sb="69" eb="70">
      <t>ケン</t>
    </rPh>
    <phoneticPr fontId="2"/>
  </si>
  <si>
    <t>⑥改めて、ＱＣサークルの必要性を認識できる大会だと感じました。　・・・・・・・・・・・・・・・・・・・・・・・・・・　３件</t>
    <rPh sb="1" eb="2">
      <t>アラタ</t>
    </rPh>
    <rPh sb="12" eb="15">
      <t>ヒツヨウセイ</t>
    </rPh>
    <rPh sb="16" eb="18">
      <t>ニンシキ</t>
    </rPh>
    <rPh sb="21" eb="23">
      <t>タイカイ</t>
    </rPh>
    <rPh sb="25" eb="26">
      <t>カン</t>
    </rPh>
    <rPh sb="60" eb="61">
      <t>ケン</t>
    </rPh>
    <phoneticPr fontId="2"/>
  </si>
  <si>
    <t>⑦質問に対する回答がイマイチ、上司などのサポートが必要ではないか？本当に自分たちの活動なのか疑問</t>
    <rPh sb="1" eb="3">
      <t>シツモン</t>
    </rPh>
    <rPh sb="4" eb="5">
      <t>タイ</t>
    </rPh>
    <rPh sb="7" eb="9">
      <t>カイトウ</t>
    </rPh>
    <rPh sb="15" eb="17">
      <t>ジョウシ</t>
    </rPh>
    <rPh sb="25" eb="27">
      <t>ヒツヨウ</t>
    </rPh>
    <rPh sb="33" eb="35">
      <t>ホントウ</t>
    </rPh>
    <rPh sb="36" eb="38">
      <t>ジブン</t>
    </rPh>
    <rPh sb="41" eb="43">
      <t>カツドウ</t>
    </rPh>
    <rPh sb="46" eb="48">
      <t>ギモン</t>
    </rPh>
    <phoneticPr fontId="2"/>
  </si>
  <si>
    <t>②他社との交流（意見交換会等）</t>
    <rPh sb="1" eb="3">
      <t>タシャ</t>
    </rPh>
    <rPh sb="5" eb="7">
      <t>コウリュウ</t>
    </rPh>
    <rPh sb="8" eb="10">
      <t>イケン</t>
    </rPh>
    <rPh sb="10" eb="12">
      <t>コウカン</t>
    </rPh>
    <rPh sb="12" eb="14">
      <t>カイナド</t>
    </rPh>
    <phoneticPr fontId="2"/>
  </si>
  <si>
    <t>①賞を取ったサークル（発表した会社）のサークル見学会</t>
    <phoneticPr fontId="2"/>
  </si>
  <si>
    <t>③良い（素晴らしい）大会でした。毎年続けてください。</t>
    <rPh sb="1" eb="2">
      <t>ヨ</t>
    </rPh>
    <rPh sb="4" eb="6">
      <t>スバ</t>
    </rPh>
    <rPh sb="10" eb="12">
      <t>タイカイ</t>
    </rPh>
    <rPh sb="16" eb="18">
      <t>マイトシ</t>
    </rPh>
    <rPh sb="18" eb="19">
      <t>ツヅ</t>
    </rPh>
    <phoneticPr fontId="2"/>
  </si>
  <si>
    <t>④ＰＰＴの作り方（資料の作り方）の教育を企画して欲しい。</t>
    <rPh sb="5" eb="6">
      <t>ツク</t>
    </rPh>
    <rPh sb="7" eb="8">
      <t>カタ</t>
    </rPh>
    <rPh sb="9" eb="11">
      <t>シリョウ</t>
    </rPh>
    <rPh sb="12" eb="13">
      <t>ツク</t>
    </rPh>
    <rPh sb="14" eb="15">
      <t>カタ</t>
    </rPh>
    <rPh sb="17" eb="19">
      <t>キョウイク</t>
    </rPh>
    <rPh sb="20" eb="22">
      <t>キカク</t>
    </rPh>
    <rPh sb="24" eb="25">
      <t>ホ</t>
    </rPh>
    <phoneticPr fontId="2"/>
  </si>
  <si>
    <t>⑤各社におけるＱＣ活動の運営方法、事務局のあり方などを教えてもらえる研修会など</t>
    <rPh sb="1" eb="3">
      <t>カクシャ</t>
    </rPh>
    <rPh sb="9" eb="11">
      <t>カツドウ</t>
    </rPh>
    <rPh sb="12" eb="14">
      <t>ウンエイ</t>
    </rPh>
    <rPh sb="14" eb="16">
      <t>ホウホウ</t>
    </rPh>
    <rPh sb="17" eb="20">
      <t>ジムキョク</t>
    </rPh>
    <rPh sb="23" eb="24">
      <t>カタ</t>
    </rPh>
    <rPh sb="27" eb="28">
      <t>オシ</t>
    </rPh>
    <rPh sb="34" eb="37">
      <t>ケンシュウカイ</t>
    </rPh>
    <phoneticPr fontId="2"/>
  </si>
  <si>
    <t>⑥異業種交流会や見学会をしてほしい。</t>
    <rPh sb="1" eb="4">
      <t>イギョウシュ</t>
    </rPh>
    <rPh sb="4" eb="7">
      <t>コウリュウカイ</t>
    </rPh>
    <rPh sb="8" eb="11">
      <t>ケンガクカイ</t>
    </rPh>
    <phoneticPr fontId="2"/>
  </si>
  <si>
    <t>⑦第一会場にもテーブルなどメモが取り易い環境が欲しい</t>
    <rPh sb="1" eb="3">
      <t>ダイイチ</t>
    </rPh>
    <rPh sb="3" eb="5">
      <t>カイジョウ</t>
    </rPh>
    <rPh sb="16" eb="17">
      <t>ト</t>
    </rPh>
    <rPh sb="18" eb="19">
      <t>ヤス</t>
    </rPh>
    <rPh sb="20" eb="22">
      <t>カンキョウ</t>
    </rPh>
    <rPh sb="23" eb="24">
      <t>ホ</t>
    </rPh>
    <phoneticPr fontId="2"/>
  </si>
  <si>
    <t>評価点　最高「5」　最低「0」　平均「1.41」</t>
    <rPh sb="0" eb="2">
      <t>ヒョウカ</t>
    </rPh>
    <rPh sb="2" eb="3">
      <t>テン</t>
    </rPh>
    <phoneticPr fontId="2"/>
  </si>
  <si>
    <t>①参加人員４００名の目標も達成でき、大会から記念式典までスムーズに開催できた。</t>
    <rPh sb="1" eb="3">
      <t>サンカ</t>
    </rPh>
    <rPh sb="3" eb="5">
      <t>ジンイン</t>
    </rPh>
    <rPh sb="8" eb="9">
      <t>メイ</t>
    </rPh>
    <rPh sb="10" eb="12">
      <t>モクヒョウ</t>
    </rPh>
    <rPh sb="13" eb="15">
      <t>タッセイ</t>
    </rPh>
    <rPh sb="18" eb="20">
      <t>タイカイ</t>
    </rPh>
    <rPh sb="22" eb="24">
      <t>キネン</t>
    </rPh>
    <rPh sb="24" eb="26">
      <t>シキテン</t>
    </rPh>
    <rPh sb="33" eb="35">
      <t>カイサイ</t>
    </rPh>
    <phoneticPr fontId="2"/>
  </si>
  <si>
    <t>回答率　８１．１％</t>
    <rPh sb="0" eb="2">
      <t>カイトウ</t>
    </rPh>
    <rPh sb="2" eb="3">
      <t>リツ</t>
    </rPh>
    <phoneticPr fontId="2"/>
  </si>
  <si>
    <t>評価点　最高「1」　最低「-1」　平均「0.17」</t>
    <rPh sb="0" eb="2">
      <t>ヒョウカ</t>
    </rPh>
    <rPh sb="2" eb="3">
      <t>テン</t>
    </rPh>
    <phoneticPr fontId="2"/>
  </si>
  <si>
    <t>○</t>
    <phoneticPr fontId="2"/>
  </si>
  <si>
    <t>午後の接待２件と、賞状作成時間が重なる為、人員配置検討</t>
    <rPh sb="0" eb="2">
      <t>ゴゴ</t>
    </rPh>
    <rPh sb="3" eb="5">
      <t>セッタイ</t>
    </rPh>
    <rPh sb="6" eb="7">
      <t>ケン</t>
    </rPh>
    <rPh sb="9" eb="11">
      <t>ショウジョウ</t>
    </rPh>
    <rPh sb="11" eb="13">
      <t>サクセイ</t>
    </rPh>
    <rPh sb="13" eb="15">
      <t>ジカン</t>
    </rPh>
    <rPh sb="16" eb="17">
      <t>シゲル</t>
    </rPh>
    <rPh sb="19" eb="20">
      <t>タメ</t>
    </rPh>
    <rPh sb="21" eb="23">
      <t>ジンイン</t>
    </rPh>
    <rPh sb="23" eb="25">
      <t>ハイチ</t>
    </rPh>
    <rPh sb="25" eb="27">
      <t>ケントウ</t>
    </rPh>
    <phoneticPr fontId="2"/>
  </si>
  <si>
    <t>第二会場講評者席のテーブルクロスが必要。（女性司会者の為）</t>
    <rPh sb="0" eb="2">
      <t>ダイニ</t>
    </rPh>
    <rPh sb="2" eb="4">
      <t>カイジョウ</t>
    </rPh>
    <rPh sb="4" eb="6">
      <t>コウヒョウ</t>
    </rPh>
    <rPh sb="6" eb="7">
      <t>シャ</t>
    </rPh>
    <rPh sb="7" eb="8">
      <t>セキ</t>
    </rPh>
    <rPh sb="17" eb="19">
      <t>ヒツヨウ</t>
    </rPh>
    <rPh sb="21" eb="23">
      <t>ジョセイ</t>
    </rPh>
    <rPh sb="23" eb="26">
      <t>シカイシャ</t>
    </rPh>
    <rPh sb="27" eb="28">
      <t>タメ</t>
    </rPh>
    <phoneticPr fontId="2"/>
  </si>
  <si>
    <t>周年記念大会時の賞状、記念品などの受け渡し基準</t>
    <rPh sb="0" eb="2">
      <t>シュウネン</t>
    </rPh>
    <rPh sb="2" eb="4">
      <t>キネン</t>
    </rPh>
    <rPh sb="4" eb="6">
      <t>タイカイ</t>
    </rPh>
    <rPh sb="6" eb="7">
      <t>ジ</t>
    </rPh>
    <rPh sb="8" eb="10">
      <t>ショウジョウ</t>
    </rPh>
    <rPh sb="11" eb="14">
      <t>キネンヒン</t>
    </rPh>
    <rPh sb="17" eb="18">
      <t>ウ</t>
    </rPh>
    <rPh sb="19" eb="20">
      <t>ワタ</t>
    </rPh>
    <rPh sb="21" eb="23">
      <t>キジュン</t>
    </rPh>
    <phoneticPr fontId="2"/>
  </si>
  <si>
    <t>①午後の接待が２件あり、賞状作成時間と重なったため、支部事務局の方にも接待をお手伝いいただきました。</t>
    <rPh sb="1" eb="3">
      <t>ゴゴ</t>
    </rPh>
    <rPh sb="4" eb="6">
      <t>セッタイ</t>
    </rPh>
    <rPh sb="8" eb="9">
      <t>ケン</t>
    </rPh>
    <rPh sb="12" eb="14">
      <t>ショウジョウ</t>
    </rPh>
    <rPh sb="14" eb="16">
      <t>サクセイ</t>
    </rPh>
    <rPh sb="16" eb="18">
      <t>ジカン</t>
    </rPh>
    <rPh sb="19" eb="20">
      <t>シゲル</t>
    </rPh>
    <phoneticPr fontId="2"/>
  </si>
  <si>
    <t>②各発表に対し活発な質問が出され、非常に楽にフロアマイク担当できました。</t>
    <rPh sb="1" eb="2">
      <t>カク</t>
    </rPh>
    <rPh sb="2" eb="4">
      <t>ハッピョウ</t>
    </rPh>
    <rPh sb="5" eb="6">
      <t>タイ</t>
    </rPh>
    <rPh sb="7" eb="9">
      <t>カッパツ</t>
    </rPh>
    <rPh sb="10" eb="12">
      <t>シツモン</t>
    </rPh>
    <rPh sb="13" eb="14">
      <t>ダ</t>
    </rPh>
    <rPh sb="17" eb="19">
      <t>ヒジョウ</t>
    </rPh>
    <rPh sb="20" eb="21">
      <t>ラク</t>
    </rPh>
    <rPh sb="28" eb="30">
      <t>タントウ</t>
    </rPh>
    <phoneticPr fontId="2"/>
  </si>
  <si>
    <t>③本番前にプロジェクターが故障したが、予備プロジェクターへの切り替えがスムーズに出来た。</t>
    <rPh sb="1" eb="4">
      <t>ホンバンマエ</t>
    </rPh>
    <rPh sb="13" eb="15">
      <t>コショウ</t>
    </rPh>
    <rPh sb="19" eb="21">
      <t>ヨビ</t>
    </rPh>
    <rPh sb="30" eb="31">
      <t>キ</t>
    </rPh>
    <rPh sb="32" eb="33">
      <t>カ</t>
    </rPh>
    <rPh sb="40" eb="42">
      <t>デキ</t>
    </rPh>
    <phoneticPr fontId="2"/>
  </si>
  <si>
    <t>①40周年記念式典で乾杯した後の挨拶はどうしてもざわついてしまう折角のスピーチを聞いてもらえない。</t>
    <rPh sb="3" eb="5">
      <t>シュウネン</t>
    </rPh>
    <rPh sb="5" eb="7">
      <t>キネン</t>
    </rPh>
    <rPh sb="7" eb="9">
      <t>シキテン</t>
    </rPh>
    <phoneticPr fontId="2"/>
  </si>
  <si>
    <t>②記念大会、記念式典、あゆみ、年表のどれを見ても40周年に相応しい内容で素晴らしかった。</t>
    <rPh sb="1" eb="3">
      <t>キネン</t>
    </rPh>
    <rPh sb="3" eb="5">
      <t>タイカイ</t>
    </rPh>
    <rPh sb="6" eb="8">
      <t>キネン</t>
    </rPh>
    <rPh sb="8" eb="10">
      <t>シキテン</t>
    </rPh>
    <rPh sb="15" eb="17">
      <t>ネンピョウ</t>
    </rPh>
    <rPh sb="21" eb="22">
      <t>ミ</t>
    </rPh>
    <rPh sb="26" eb="28">
      <t>シュウネン</t>
    </rPh>
    <rPh sb="29" eb="31">
      <t>フサワ</t>
    </rPh>
    <rPh sb="33" eb="35">
      <t>ナイヨウ</t>
    </rPh>
    <rPh sb="36" eb="38">
      <t>スバ</t>
    </rPh>
    <phoneticPr fontId="2"/>
  </si>
  <si>
    <t>グランシップ</t>
    <phoneticPr fontId="2"/>
  </si>
  <si>
    <t>14）その他の意見、要望</t>
    <phoneticPr fontId="2"/>
  </si>
  <si>
    <t>第５１２５回　ＱＣサークル秋桜大会アンケート集計結果</t>
    <rPh sb="0" eb="1">
      <t>ダイ</t>
    </rPh>
    <rPh sb="5" eb="6">
      <t>カイ</t>
    </rPh>
    <rPh sb="13" eb="15">
      <t>コスモス</t>
    </rPh>
    <rPh sb="15" eb="17">
      <t>タイカイ</t>
    </rPh>
    <rPh sb="22" eb="24">
      <t>シュウケイ</t>
    </rPh>
    <rPh sb="24" eb="26">
      <t>ケッカ</t>
    </rPh>
    <phoneticPr fontId="2"/>
  </si>
  <si>
    <t>前々回</t>
    <rPh sb="0" eb="3">
      <t>ゼンゼンカイ</t>
    </rPh>
    <phoneticPr fontId="2"/>
  </si>
  <si>
    <t>主な意見</t>
  </si>
  <si>
    <t>総合評価</t>
    <rPh sb="0" eb="2">
      <t>ソウゴウ</t>
    </rPh>
    <rPh sb="2" eb="4">
      <t>ヒョウカ</t>
    </rPh>
    <phoneticPr fontId="2"/>
  </si>
  <si>
    <t>業種は違いますが、解決のヒントになることもありました。</t>
    <rPh sb="0" eb="2">
      <t>ギョウシュ</t>
    </rPh>
    <rPh sb="3" eb="4">
      <t>チガ</t>
    </rPh>
    <rPh sb="9" eb="11">
      <t>カイケツ</t>
    </rPh>
    <phoneticPr fontId="2"/>
  </si>
  <si>
    <t>１１Ｆ会場が寒かった。</t>
    <rPh sb="3" eb="5">
      <t>カイジョウ</t>
    </rPh>
    <rPh sb="6" eb="7">
      <t>サム</t>
    </rPh>
    <phoneticPr fontId="2"/>
  </si>
  <si>
    <t>異業種交流会や見学会をしてほしい。</t>
    <rPh sb="0" eb="3">
      <t>イギョウシュ</t>
    </rPh>
    <rPh sb="3" eb="6">
      <t>コウリュウカイ</t>
    </rPh>
    <rPh sb="7" eb="10">
      <t>ケンガクカイ</t>
    </rPh>
    <phoneticPr fontId="2"/>
  </si>
  <si>
    <t>講評によって又別の視点で考えることが出来る。</t>
    <rPh sb="0" eb="2">
      <t>コウヒョウ</t>
    </rPh>
    <rPh sb="6" eb="7">
      <t>マタ</t>
    </rPh>
    <rPh sb="7" eb="8">
      <t>ベツ</t>
    </rPh>
    <rPh sb="9" eb="11">
      <t>シテン</t>
    </rPh>
    <rPh sb="12" eb="13">
      <t>カンガ</t>
    </rPh>
    <rPh sb="18" eb="20">
      <t>デキ</t>
    </rPh>
    <phoneticPr fontId="2"/>
  </si>
  <si>
    <t>発表内容をいかにわかりやすくまとめるか参考になった。</t>
    <rPh sb="0" eb="2">
      <t>ハッピョウ</t>
    </rPh>
    <rPh sb="2" eb="4">
      <t>ナイヨウ</t>
    </rPh>
    <rPh sb="19" eb="21">
      <t>サンコウ</t>
    </rPh>
    <phoneticPr fontId="2"/>
  </si>
  <si>
    <t>要因解析をきっちり行い、検証がきちっとなされていた。</t>
    <rPh sb="0" eb="2">
      <t>ヨウイン</t>
    </rPh>
    <rPh sb="2" eb="4">
      <t>カイセキ</t>
    </rPh>
    <rPh sb="9" eb="10">
      <t>オコナ</t>
    </rPh>
    <rPh sb="12" eb="14">
      <t>ケンショウ</t>
    </rPh>
    <phoneticPr fontId="2"/>
  </si>
  <si>
    <t>内容が分かりやすく、サークル員全員が頑張っていると感じた。</t>
    <rPh sb="0" eb="2">
      <t>ナイヨウ</t>
    </rPh>
    <rPh sb="3" eb="4">
      <t>ワ</t>
    </rPh>
    <rPh sb="14" eb="15">
      <t>イン</t>
    </rPh>
    <rPh sb="15" eb="17">
      <t>ゼンイン</t>
    </rPh>
    <rPh sb="18" eb="20">
      <t>ガンバ</t>
    </rPh>
    <rPh sb="25" eb="26">
      <t>カン</t>
    </rPh>
    <phoneticPr fontId="2"/>
  </si>
  <si>
    <t>大会参加者にＱＣサークルを進めていくためのマニュアル本を（無料）配布してほしい。</t>
    <rPh sb="0" eb="2">
      <t>タイカイ</t>
    </rPh>
    <rPh sb="2" eb="4">
      <t>サンカ</t>
    </rPh>
    <rPh sb="4" eb="5">
      <t>シャ</t>
    </rPh>
    <rPh sb="13" eb="14">
      <t>スス</t>
    </rPh>
    <rPh sb="26" eb="27">
      <t>ホン</t>
    </rPh>
    <rPh sb="29" eb="31">
      <t>ムリョウ</t>
    </rPh>
    <rPh sb="32" eb="34">
      <t>ハイフ</t>
    </rPh>
    <phoneticPr fontId="2"/>
  </si>
  <si>
    <t>第二会場が狭い</t>
    <rPh sb="0" eb="2">
      <t>ダイニ</t>
    </rPh>
    <rPh sb="2" eb="4">
      <t>カイジョウ</t>
    </rPh>
    <rPh sb="5" eb="6">
      <t>セマ</t>
    </rPh>
    <phoneticPr fontId="2"/>
  </si>
  <si>
    <t>予想していたよりも大きな収穫があった。</t>
    <rPh sb="0" eb="2">
      <t>ヨソウ</t>
    </rPh>
    <rPh sb="9" eb="10">
      <t>オオ</t>
    </rPh>
    <rPh sb="12" eb="14">
      <t>シュウカク</t>
    </rPh>
    <phoneticPr fontId="2"/>
  </si>
  <si>
    <r>
      <t>自分たちにも応用できそうな</t>
    </r>
    <r>
      <rPr>
        <sz val="9"/>
        <color indexed="10"/>
        <rFont val="ＭＳ Ｐゴシック"/>
        <family val="3"/>
        <charset val="128"/>
      </rPr>
      <t>同業種</t>
    </r>
    <r>
      <rPr>
        <sz val="9"/>
        <rFont val="ＭＳ Ｐゴシック"/>
        <family val="3"/>
        <charset val="128"/>
      </rPr>
      <t>（試験業務）の事例を聞けた。</t>
    </r>
    <rPh sb="0" eb="2">
      <t>ジブン</t>
    </rPh>
    <rPh sb="6" eb="8">
      <t>オウヨウ</t>
    </rPh>
    <rPh sb="13" eb="15">
      <t>ドウギョウ</t>
    </rPh>
    <rPh sb="15" eb="16">
      <t>シュ</t>
    </rPh>
    <rPh sb="17" eb="19">
      <t>シケン</t>
    </rPh>
    <rPh sb="19" eb="21">
      <t>ギョウム</t>
    </rPh>
    <rPh sb="23" eb="25">
      <t>ジレイ</t>
    </rPh>
    <rPh sb="26" eb="27">
      <t>キ</t>
    </rPh>
    <phoneticPr fontId="2"/>
  </si>
  <si>
    <t>休憩時の明るさがもっと欲しかった。</t>
    <rPh sb="0" eb="2">
      <t>キュウケイ</t>
    </rPh>
    <rPh sb="2" eb="3">
      <t>ジ</t>
    </rPh>
    <rPh sb="4" eb="5">
      <t>アカ</t>
    </rPh>
    <rPh sb="11" eb="12">
      <t>ホ</t>
    </rPh>
    <phoneticPr fontId="2"/>
  </si>
  <si>
    <t>講評者の声が聞きづらかった。</t>
    <rPh sb="0" eb="2">
      <t>コウヒョウ</t>
    </rPh>
    <rPh sb="2" eb="3">
      <t>シャ</t>
    </rPh>
    <rPh sb="4" eb="5">
      <t>コエ</t>
    </rPh>
    <rPh sb="6" eb="7">
      <t>キ</t>
    </rPh>
    <phoneticPr fontId="2"/>
  </si>
  <si>
    <t>ｅ-ＱＣＣをテーマにした発表会</t>
    <rPh sb="12" eb="14">
      <t>ハッピョウ</t>
    </rPh>
    <rPh sb="14" eb="15">
      <t>カイ</t>
    </rPh>
    <phoneticPr fontId="2"/>
  </si>
  <si>
    <t>ＪＨＳの発表が参考になった。発表者に元気が無かった</t>
    <rPh sb="4" eb="6">
      <t>ハッピョウ</t>
    </rPh>
    <rPh sb="7" eb="9">
      <t>サンコウ</t>
    </rPh>
    <rPh sb="14" eb="17">
      <t>ハッピョウシャ</t>
    </rPh>
    <rPh sb="18" eb="20">
      <t>ゲンキ</t>
    </rPh>
    <rPh sb="21" eb="22">
      <t>ナ</t>
    </rPh>
    <phoneticPr fontId="2"/>
  </si>
  <si>
    <t>発足間もないサークルの発表会。</t>
    <rPh sb="0" eb="2">
      <t>ハッソク</t>
    </rPh>
    <rPh sb="2" eb="3">
      <t>マ</t>
    </rPh>
    <rPh sb="11" eb="13">
      <t>ハッピョウ</t>
    </rPh>
    <rPh sb="13" eb="14">
      <t>カイ</t>
    </rPh>
    <phoneticPr fontId="2"/>
  </si>
  <si>
    <t>黒田さんの著書を読んだばかりでしたのでよいタイミングでした。</t>
    <rPh sb="0" eb="2">
      <t>クロダ</t>
    </rPh>
    <rPh sb="5" eb="6">
      <t>チョ</t>
    </rPh>
    <rPh sb="6" eb="7">
      <t>ショ</t>
    </rPh>
    <rPh sb="8" eb="9">
      <t>ヨ</t>
    </rPh>
    <phoneticPr fontId="2"/>
  </si>
  <si>
    <t>研修会の案内が欲しい</t>
    <rPh sb="0" eb="3">
      <t>ケンシュウカイ</t>
    </rPh>
    <rPh sb="4" eb="6">
      <t>アンナイ</t>
    </rPh>
    <rPh sb="7" eb="8">
      <t>ホ</t>
    </rPh>
    <phoneticPr fontId="2"/>
  </si>
  <si>
    <t>初めて参加しましたが、とても内容の濃い話を聴くことができよかった。ＱＣは奥が深いと感じた。</t>
    <rPh sb="0" eb="1">
      <t>ハジ</t>
    </rPh>
    <rPh sb="3" eb="5">
      <t>サンカ</t>
    </rPh>
    <rPh sb="14" eb="16">
      <t>ナイヨウ</t>
    </rPh>
    <rPh sb="17" eb="18">
      <t>コ</t>
    </rPh>
    <rPh sb="19" eb="20">
      <t>ハナシ</t>
    </rPh>
    <rPh sb="21" eb="22">
      <t>キ</t>
    </rPh>
    <rPh sb="36" eb="37">
      <t>オク</t>
    </rPh>
    <rPh sb="38" eb="39">
      <t>フカ</t>
    </rPh>
    <rPh sb="41" eb="42">
      <t>カン</t>
    </rPh>
    <phoneticPr fontId="2"/>
  </si>
  <si>
    <t>ビデオ使用した事例で見れるデータとして使える。PPTに動画も疑似体験させることが出来る。</t>
    <rPh sb="3" eb="5">
      <t>シヨウ</t>
    </rPh>
    <rPh sb="7" eb="9">
      <t>ジレイ</t>
    </rPh>
    <rPh sb="10" eb="11">
      <t>ミ</t>
    </rPh>
    <rPh sb="19" eb="20">
      <t>ツカ</t>
    </rPh>
    <rPh sb="27" eb="29">
      <t>ドウガ</t>
    </rPh>
    <rPh sb="30" eb="32">
      <t>ギジ</t>
    </rPh>
    <rPh sb="32" eb="34">
      <t>タイケン</t>
    </rPh>
    <rPh sb="40" eb="42">
      <t>デキ</t>
    </rPh>
    <phoneticPr fontId="2"/>
  </si>
  <si>
    <t>とても美味しかった。</t>
    <rPh sb="3" eb="5">
      <t>オイ</t>
    </rPh>
    <phoneticPr fontId="2"/>
  </si>
  <si>
    <t>弁当に甘いものが多い</t>
    <rPh sb="0" eb="2">
      <t>ベントウ</t>
    </rPh>
    <rPh sb="3" eb="4">
      <t>アマ</t>
    </rPh>
    <rPh sb="8" eb="9">
      <t>オオ</t>
    </rPh>
    <phoneticPr fontId="2"/>
  </si>
  <si>
    <t>JHSの発表がレベルアップしていて参考になった。</t>
    <rPh sb="4" eb="6">
      <t>ハッピョウ</t>
    </rPh>
    <rPh sb="17" eb="19">
      <t>サンコウ</t>
    </rPh>
    <phoneticPr fontId="2"/>
  </si>
  <si>
    <t>進行がスムーズ</t>
    <rPh sb="0" eb="2">
      <t>シンコウ</t>
    </rPh>
    <phoneticPr fontId="2"/>
  </si>
  <si>
    <t>照明</t>
    <rPh sb="0" eb="2">
      <t>ショウメイ</t>
    </rPh>
    <phoneticPr fontId="2"/>
  </si>
  <si>
    <t>ｽｹｼﾞｭｰﾙ進行</t>
    <rPh sb="7" eb="9">
      <t>シンコウ</t>
    </rPh>
    <phoneticPr fontId="2"/>
  </si>
  <si>
    <t>大会ﾌﾟﾛｸﾞﾗﾑ</t>
    <rPh sb="0" eb="2">
      <t>タイカイ</t>
    </rPh>
    <phoneticPr fontId="2"/>
  </si>
  <si>
    <t>第2会場のﾃｰﾌﾞﾙ</t>
    <rPh sb="0" eb="1">
      <t>ダイ</t>
    </rPh>
    <rPh sb="2" eb="4">
      <t>カイジョウ</t>
    </rPh>
    <phoneticPr fontId="2"/>
  </si>
  <si>
    <t>技術</t>
    <rPh sb="0" eb="2">
      <t>ギジュツ</t>
    </rPh>
    <phoneticPr fontId="2"/>
  </si>
  <si>
    <t>研究</t>
    <phoneticPr fontId="2"/>
  </si>
  <si>
    <t>販売</t>
    <rPh sb="0" eb="2">
      <t>ハンバイ</t>
    </rPh>
    <phoneticPr fontId="2"/>
  </si>
  <si>
    <t>サービス</t>
    <phoneticPr fontId="2"/>
  </si>
  <si>
    <t>監督者</t>
    <rPh sb="0" eb="3">
      <t>カントクシャ</t>
    </rPh>
    <phoneticPr fontId="2"/>
  </si>
  <si>
    <t>管理者</t>
    <rPh sb="0" eb="3">
      <t>カンリシャ</t>
    </rPh>
    <phoneticPr fontId="2"/>
  </si>
  <si>
    <t>(13)総合評価</t>
    <rPh sb="4" eb="6">
      <t>ソウゴウ</t>
    </rPh>
    <rPh sb="6" eb="8">
      <t>ヒョウカ</t>
    </rPh>
    <phoneticPr fontId="2"/>
  </si>
  <si>
    <t>大変良い</t>
    <rPh sb="0" eb="2">
      <t>タイヘン</t>
    </rPh>
    <rPh sb="2" eb="3">
      <t>ヨ</t>
    </rPh>
    <phoneticPr fontId="2"/>
  </si>
  <si>
    <t>良い</t>
    <rPh sb="0" eb="1">
      <t>ヨ</t>
    </rPh>
    <phoneticPr fontId="2"/>
  </si>
  <si>
    <t>悪い</t>
    <rPh sb="0" eb="1">
      <t>ワル</t>
    </rPh>
    <phoneticPr fontId="2"/>
  </si>
  <si>
    <t>前回</t>
    <rPh sb="0" eb="2">
      <t>ゼンカイ</t>
    </rPh>
    <phoneticPr fontId="2"/>
  </si>
  <si>
    <t>今回</t>
    <rPh sb="0" eb="2">
      <t>コンカイ</t>
    </rPh>
    <phoneticPr fontId="2"/>
  </si>
  <si>
    <t>要検討内容</t>
    <rPh sb="0" eb="1">
      <t>ヨウ</t>
    </rPh>
    <rPh sb="1" eb="3">
      <t>ケントウ</t>
    </rPh>
    <rPh sb="3" eb="5">
      <t>ナイヨウ</t>
    </rPh>
    <phoneticPr fontId="2"/>
  </si>
  <si>
    <t>スケジュール進行</t>
    <rPh sb="6" eb="8">
      <t>シンコウ</t>
    </rPh>
    <phoneticPr fontId="2"/>
  </si>
  <si>
    <t>舞台上の備品配置</t>
    <rPh sb="0" eb="2">
      <t>ブタイ</t>
    </rPh>
    <rPh sb="2" eb="3">
      <t>ジョウ</t>
    </rPh>
    <rPh sb="4" eb="6">
      <t>ビヒン</t>
    </rPh>
    <rPh sb="6" eb="8">
      <t>ハイチ</t>
    </rPh>
    <phoneticPr fontId="2"/>
  </si>
  <si>
    <t>経営者</t>
    <rPh sb="0" eb="3">
      <t>ケイエイシャ</t>
    </rPh>
    <phoneticPr fontId="2"/>
  </si>
  <si>
    <t>（１）年齢</t>
    <rPh sb="3" eb="5">
      <t>ネンレイ</t>
    </rPh>
    <phoneticPr fontId="2"/>
  </si>
  <si>
    <t>１０代</t>
    <rPh sb="2" eb="3">
      <t>ダイ</t>
    </rPh>
    <phoneticPr fontId="2"/>
  </si>
  <si>
    <t>２0代</t>
    <rPh sb="2" eb="3">
      <t>ダイ</t>
    </rPh>
    <phoneticPr fontId="2"/>
  </si>
  <si>
    <t>３０代</t>
    <rPh sb="2" eb="3">
      <t>ダイ</t>
    </rPh>
    <phoneticPr fontId="2"/>
  </si>
  <si>
    <t>４０代</t>
    <rPh sb="2" eb="3">
      <t>ダイ</t>
    </rPh>
    <phoneticPr fontId="2"/>
  </si>
  <si>
    <t>５０代</t>
    <rPh sb="2" eb="3">
      <t>ダイ</t>
    </rPh>
    <phoneticPr fontId="2"/>
  </si>
  <si>
    <t>６０代</t>
    <rPh sb="2" eb="3">
      <t>ダイ</t>
    </rPh>
    <phoneticPr fontId="2"/>
  </si>
  <si>
    <t>（２）性別</t>
    <rPh sb="3" eb="5">
      <t>セイベツ</t>
    </rPh>
    <phoneticPr fontId="2"/>
  </si>
  <si>
    <t>男性</t>
    <rPh sb="0" eb="2">
      <t>ダンセイ</t>
    </rPh>
    <phoneticPr fontId="2"/>
  </si>
  <si>
    <t>女性</t>
    <rPh sb="0" eb="2">
      <t>ジョセイ</t>
    </rPh>
    <phoneticPr fontId="2"/>
  </si>
  <si>
    <t>（３）職種</t>
    <rPh sb="3" eb="5">
      <t>ショクシュ</t>
    </rPh>
    <phoneticPr fontId="2"/>
  </si>
  <si>
    <t>事務</t>
    <rPh sb="0" eb="2">
      <t>ジム</t>
    </rPh>
    <phoneticPr fontId="2"/>
  </si>
  <si>
    <t>現業</t>
    <rPh sb="0" eb="2">
      <t>ゲンギョウ</t>
    </rPh>
    <phoneticPr fontId="2"/>
  </si>
  <si>
    <t>その他</t>
    <rPh sb="2" eb="3">
      <t>タ</t>
    </rPh>
    <phoneticPr fontId="2"/>
  </si>
  <si>
    <t>（４）役割</t>
    <rPh sb="3" eb="5">
      <t>ヤクワリ</t>
    </rPh>
    <phoneticPr fontId="2"/>
  </si>
  <si>
    <t>メンバー</t>
    <phoneticPr fontId="2"/>
  </si>
  <si>
    <t>リーダー</t>
    <phoneticPr fontId="2"/>
  </si>
  <si>
    <t>推進者</t>
    <rPh sb="0" eb="3">
      <t>スイシンシャ</t>
    </rPh>
    <phoneticPr fontId="2"/>
  </si>
  <si>
    <t>２回目</t>
    <rPh sb="1" eb="3">
      <t>カイメ</t>
    </rPh>
    <phoneticPr fontId="2"/>
  </si>
  <si>
    <t>３回以上</t>
    <rPh sb="1" eb="4">
      <t>カイイジョウ</t>
    </rPh>
    <phoneticPr fontId="2"/>
  </si>
  <si>
    <t>２．本日の大会について</t>
    <rPh sb="2" eb="4">
      <t>ホンジツ</t>
    </rPh>
    <rPh sb="5" eb="7">
      <t>タイカイ</t>
    </rPh>
    <phoneticPr fontId="2"/>
  </si>
  <si>
    <t>満足</t>
    <rPh sb="0" eb="2">
      <t>マンゾク</t>
    </rPh>
    <phoneticPr fontId="2"/>
  </si>
  <si>
    <t>講評</t>
    <rPh sb="0" eb="2">
      <t>コウヒョウ</t>
    </rPh>
    <phoneticPr fontId="2"/>
  </si>
  <si>
    <t>大会プログラム</t>
    <rPh sb="0" eb="2">
      <t>タイカイ</t>
    </rPh>
    <phoneticPr fontId="2"/>
  </si>
  <si>
    <t>休憩時間</t>
    <rPh sb="0" eb="2">
      <t>キュウケイ</t>
    </rPh>
    <rPh sb="2" eb="4">
      <t>ジカン</t>
    </rPh>
    <phoneticPr fontId="2"/>
  </si>
  <si>
    <t>受付の対応</t>
    <rPh sb="0" eb="2">
      <t>ウケツケ</t>
    </rPh>
    <rPh sb="3" eb="5">
      <t>タイオウ</t>
    </rPh>
    <phoneticPr fontId="2"/>
  </si>
  <si>
    <t>全　　体</t>
    <rPh sb="0" eb="1">
      <t>ゼン</t>
    </rPh>
    <rPh sb="3" eb="4">
      <t>カラダ</t>
    </rPh>
    <phoneticPr fontId="2"/>
  </si>
  <si>
    <t>企画してほしい行事</t>
    <rPh sb="0" eb="2">
      <t>キカク</t>
    </rPh>
    <rPh sb="7" eb="9">
      <t>ギョウジ</t>
    </rPh>
    <phoneticPr fontId="2"/>
  </si>
  <si>
    <t>その他・意見要望</t>
    <rPh sb="2" eb="3">
      <t>タ</t>
    </rPh>
    <rPh sb="4" eb="6">
      <t>イケン</t>
    </rPh>
    <rPh sb="6" eb="8">
      <t>ヨウボウ</t>
    </rPh>
    <phoneticPr fontId="2"/>
  </si>
  <si>
    <t>大会実施日</t>
    <rPh sb="0" eb="2">
      <t>タイカイ</t>
    </rPh>
    <rPh sb="2" eb="5">
      <t>ジッシビ</t>
    </rPh>
    <phoneticPr fontId="2"/>
  </si>
  <si>
    <t>報　 告 　日</t>
    <rPh sb="0" eb="1">
      <t>ホウ</t>
    </rPh>
    <rPh sb="3" eb="4">
      <t>コク</t>
    </rPh>
    <rPh sb="6" eb="7">
      <t>ビ</t>
    </rPh>
    <phoneticPr fontId="2"/>
  </si>
  <si>
    <t>会 　場 　名</t>
    <rPh sb="0" eb="1">
      <t>カイ</t>
    </rPh>
    <rPh sb="3" eb="4">
      <t>バ</t>
    </rPh>
    <rPh sb="6" eb="7">
      <t>メイ</t>
    </rPh>
    <phoneticPr fontId="2"/>
  </si>
  <si>
    <t>担 当 会 社</t>
    <rPh sb="0" eb="1">
      <t>タン</t>
    </rPh>
    <rPh sb="2" eb="3">
      <t>トウ</t>
    </rPh>
    <rPh sb="4" eb="5">
      <t>カイ</t>
    </rPh>
    <rPh sb="6" eb="7">
      <t>シャ</t>
    </rPh>
    <phoneticPr fontId="2"/>
  </si>
  <si>
    <t>＜提出者＞</t>
    <rPh sb="1" eb="4">
      <t>テイシュツシャ</t>
    </rPh>
    <phoneticPr fontId="2"/>
  </si>
  <si>
    <t>＜参加者＞</t>
    <rPh sb="1" eb="3">
      <t>サンカ</t>
    </rPh>
    <rPh sb="3" eb="4">
      <t>シャ</t>
    </rPh>
    <phoneticPr fontId="2"/>
  </si>
  <si>
    <t>＜回収率＞</t>
    <rPh sb="1" eb="3">
      <t>カイシュウ</t>
    </rPh>
    <rPh sb="3" eb="4">
      <t>リツ</t>
    </rPh>
    <phoneticPr fontId="2"/>
  </si>
  <si>
    <t>担当会社</t>
    <rPh sb="0" eb="2">
      <t>タントウ</t>
    </rPh>
    <rPh sb="2" eb="4">
      <t>ガイシャ</t>
    </rPh>
    <phoneticPr fontId="2"/>
  </si>
  <si>
    <t>幹事会</t>
    <rPh sb="0" eb="2">
      <t>カンジ</t>
    </rPh>
    <rPh sb="2" eb="3">
      <t>カイ</t>
    </rPh>
    <phoneticPr fontId="2"/>
  </si>
  <si>
    <t>参加者(名)</t>
    <rPh sb="0" eb="3">
      <t>サンカシャ</t>
    </rPh>
    <rPh sb="4" eb="5">
      <t>メイ</t>
    </rPh>
    <phoneticPr fontId="2"/>
  </si>
  <si>
    <t>ｱﾝｹｰﾄ数(枚)</t>
    <rPh sb="5" eb="6">
      <t>カズ</t>
    </rPh>
    <rPh sb="7" eb="8">
      <t>マイ</t>
    </rPh>
    <phoneticPr fontId="2"/>
  </si>
  <si>
    <t>回収率(%)</t>
    <rPh sb="0" eb="2">
      <t>カイシュウ</t>
    </rPh>
    <rPh sb="2" eb="3">
      <t>リツ</t>
    </rPh>
    <phoneticPr fontId="2"/>
  </si>
  <si>
    <t>１．アンケート回答区分</t>
    <rPh sb="7" eb="9">
      <t>カイトウ</t>
    </rPh>
    <rPh sb="9" eb="11">
      <t>クブン</t>
    </rPh>
    <phoneticPr fontId="2"/>
  </si>
  <si>
    <t>割合</t>
    <rPh sb="0" eb="2">
      <t>ワリアイ</t>
    </rPh>
    <phoneticPr fontId="2"/>
  </si>
  <si>
    <t>前回n=</t>
    <rPh sb="0" eb="2">
      <t>ゼンカイ</t>
    </rPh>
    <phoneticPr fontId="2"/>
  </si>
  <si>
    <t>今回n=</t>
    <rPh sb="0" eb="2">
      <t>コンカイ</t>
    </rPh>
    <phoneticPr fontId="2"/>
  </si>
  <si>
    <t>（５）参加回数</t>
    <rPh sb="3" eb="5">
      <t>サンカ</t>
    </rPh>
    <rPh sb="5" eb="7">
      <t>カイスウ</t>
    </rPh>
    <phoneticPr fontId="2"/>
  </si>
  <si>
    <t>参考にならない</t>
    <rPh sb="0" eb="2">
      <t>サンコウ</t>
    </rPh>
    <phoneticPr fontId="2"/>
  </si>
  <si>
    <t>（９）本日の大会で良かったもの、満足できなかったもの</t>
    <rPh sb="3" eb="5">
      <t>ホンジツ</t>
    </rPh>
    <rPh sb="6" eb="8">
      <t>タイカイ</t>
    </rPh>
    <rPh sb="9" eb="10">
      <t>ヨ</t>
    </rPh>
    <rPh sb="16" eb="18">
      <t>マンゾク</t>
    </rPh>
    <phoneticPr fontId="2"/>
  </si>
  <si>
    <t>不満</t>
    <rPh sb="0" eb="2">
      <t>フマン</t>
    </rPh>
    <phoneticPr fontId="2"/>
  </si>
  <si>
    <t>会場の収容状態</t>
    <rPh sb="0" eb="1">
      <t>カイ</t>
    </rPh>
    <rPh sb="1" eb="2">
      <t>ジョウ</t>
    </rPh>
    <rPh sb="3" eb="5">
      <t>シュウヨウ</t>
    </rPh>
    <rPh sb="5" eb="7">
      <t>ジョウタイ</t>
    </rPh>
    <phoneticPr fontId="2"/>
  </si>
  <si>
    <t>照明の具合</t>
    <rPh sb="0" eb="2">
      <t>ショウメイ</t>
    </rPh>
    <rPh sb="3" eb="5">
      <t>グアイ</t>
    </rPh>
    <phoneticPr fontId="2"/>
  </si>
  <si>
    <t>報文集の出来栄え</t>
    <rPh sb="0" eb="1">
      <t>ホウ</t>
    </rPh>
    <rPh sb="1" eb="2">
      <t>ブン</t>
    </rPh>
    <rPh sb="2" eb="3">
      <t>シュウ</t>
    </rPh>
    <rPh sb="4" eb="7">
      <t>デキバ</t>
    </rPh>
    <phoneticPr fontId="2"/>
  </si>
  <si>
    <t>大変参考になった</t>
    <rPh sb="0" eb="2">
      <t>タイヘン</t>
    </rPh>
    <rPh sb="2" eb="4">
      <t>サンコウ</t>
    </rPh>
    <phoneticPr fontId="2"/>
  </si>
  <si>
    <t>参考になった</t>
    <rPh sb="0" eb="2">
      <t>サンコウ</t>
    </rPh>
    <phoneticPr fontId="2"/>
  </si>
  <si>
    <t>やや悪い</t>
    <rPh sb="2" eb="3">
      <t>ワル</t>
    </rPh>
    <phoneticPr fontId="2"/>
  </si>
  <si>
    <t>n=</t>
    <phoneticPr fontId="2"/>
  </si>
  <si>
    <t>今回</t>
    <phoneticPr fontId="2"/>
  </si>
  <si>
    <t>はじめて</t>
    <phoneticPr fontId="2"/>
  </si>
  <si>
    <t>あまり参考にならない</t>
    <phoneticPr fontId="2"/>
  </si>
  <si>
    <t>n=</t>
    <phoneticPr fontId="2"/>
  </si>
  <si>
    <t>枚</t>
    <rPh sb="0" eb="1">
      <t>マイ</t>
    </rPh>
    <phoneticPr fontId="14"/>
  </si>
  <si>
    <t>名</t>
    <rPh sb="0" eb="1">
      <t>メイ</t>
    </rPh>
    <phoneticPr fontId="14"/>
  </si>
  <si>
    <t>　</t>
    <phoneticPr fontId="14"/>
  </si>
  <si>
    <r>
      <t>(</t>
    </r>
    <r>
      <rPr>
        <sz val="11"/>
        <rFont val="ＭＳ Ｐゴシック"/>
        <family val="3"/>
        <charset val="128"/>
      </rPr>
      <t>1)</t>
    </r>
    <r>
      <rPr>
        <sz val="11"/>
        <rFont val="ＭＳ Ｐゴシック"/>
        <family val="3"/>
        <charset val="128"/>
      </rPr>
      <t>年令</t>
    </r>
    <rPh sb="3" eb="5">
      <t>ネンレイ</t>
    </rPh>
    <phoneticPr fontId="14"/>
  </si>
  <si>
    <t>①10代</t>
    <rPh sb="3" eb="4">
      <t>ダイ</t>
    </rPh>
    <phoneticPr fontId="14"/>
  </si>
  <si>
    <t>②20代</t>
    <rPh sb="3" eb="4">
      <t>ダイ</t>
    </rPh>
    <phoneticPr fontId="14"/>
  </si>
  <si>
    <t>③30代</t>
    <rPh sb="3" eb="4">
      <t>ダイ</t>
    </rPh>
    <phoneticPr fontId="14"/>
  </si>
  <si>
    <t>④40代</t>
    <rPh sb="3" eb="4">
      <t>ダイ</t>
    </rPh>
    <phoneticPr fontId="14"/>
  </si>
  <si>
    <t>⑤50代</t>
    <rPh sb="3" eb="4">
      <t>ダイ</t>
    </rPh>
    <phoneticPr fontId="14"/>
  </si>
  <si>
    <r>
      <t>(</t>
    </r>
    <r>
      <rPr>
        <sz val="11"/>
        <rFont val="ＭＳ Ｐゴシック"/>
        <family val="3"/>
        <charset val="128"/>
      </rPr>
      <t>2)</t>
    </r>
    <r>
      <rPr>
        <sz val="11"/>
        <rFont val="ＭＳ Ｐゴシック"/>
        <family val="3"/>
        <charset val="128"/>
      </rPr>
      <t>性別</t>
    </r>
    <rPh sb="3" eb="5">
      <t>セイベツ</t>
    </rPh>
    <phoneticPr fontId="14"/>
  </si>
  <si>
    <t>①男</t>
    <rPh sb="1" eb="2">
      <t>オトコ</t>
    </rPh>
    <phoneticPr fontId="14"/>
  </si>
  <si>
    <t>②女</t>
    <rPh sb="1" eb="2">
      <t>オンナ</t>
    </rPh>
    <phoneticPr fontId="14"/>
  </si>
  <si>
    <r>
      <t>(</t>
    </r>
    <r>
      <rPr>
        <sz val="11"/>
        <rFont val="ＭＳ Ｐゴシック"/>
        <family val="3"/>
        <charset val="128"/>
      </rPr>
      <t>3)</t>
    </r>
    <r>
      <rPr>
        <sz val="11"/>
        <rFont val="ＭＳ Ｐゴシック"/>
        <family val="3"/>
        <charset val="128"/>
      </rPr>
      <t>職種</t>
    </r>
    <rPh sb="3" eb="5">
      <t>ショクシュ</t>
    </rPh>
    <phoneticPr fontId="14"/>
  </si>
  <si>
    <t>①事務</t>
    <rPh sb="1" eb="3">
      <t>ジム</t>
    </rPh>
    <phoneticPr fontId="14"/>
  </si>
  <si>
    <t>②現業</t>
    <rPh sb="1" eb="3">
      <t>ゲンギョウ</t>
    </rPh>
    <phoneticPr fontId="14"/>
  </si>
  <si>
    <t>③技術</t>
    <rPh sb="1" eb="3">
      <t>ギジュツ</t>
    </rPh>
    <phoneticPr fontId="14"/>
  </si>
  <si>
    <t>④研究</t>
    <rPh sb="1" eb="3">
      <t>ケンキュウ</t>
    </rPh>
    <phoneticPr fontId="14"/>
  </si>
  <si>
    <t>⑤販売</t>
    <rPh sb="1" eb="3">
      <t>ハンバイ</t>
    </rPh>
    <phoneticPr fontId="14"/>
  </si>
  <si>
    <t>⑥ｻｰﾋﾞｽ</t>
    <phoneticPr fontId="14"/>
  </si>
  <si>
    <t>⑦その他</t>
    <rPh sb="3" eb="4">
      <t>タ</t>
    </rPh>
    <phoneticPr fontId="14"/>
  </si>
  <si>
    <r>
      <t>(</t>
    </r>
    <r>
      <rPr>
        <sz val="11"/>
        <rFont val="ＭＳ Ｐゴシック"/>
        <family val="3"/>
        <charset val="128"/>
      </rPr>
      <t>4)</t>
    </r>
    <r>
      <rPr>
        <sz val="11"/>
        <rFont val="ＭＳ Ｐゴシック"/>
        <family val="3"/>
        <charset val="128"/>
      </rPr>
      <t>役割</t>
    </r>
    <rPh sb="3" eb="5">
      <t>ヤクワリ</t>
    </rPh>
    <phoneticPr fontId="14"/>
  </si>
  <si>
    <t>①ﾒﾝﾊﾞｰ</t>
    <phoneticPr fontId="14"/>
  </si>
  <si>
    <t>②ﾘｰﾀﾞｰ</t>
    <phoneticPr fontId="14"/>
  </si>
  <si>
    <t>③推進者</t>
    <rPh sb="1" eb="4">
      <t>スイシンシャ</t>
    </rPh>
    <phoneticPr fontId="14"/>
  </si>
  <si>
    <t>④監督者</t>
    <rPh sb="1" eb="4">
      <t>カントクシャ</t>
    </rPh>
    <phoneticPr fontId="14"/>
  </si>
  <si>
    <t>⑤管理者</t>
    <rPh sb="1" eb="4">
      <t>カンリシャ</t>
    </rPh>
    <phoneticPr fontId="14"/>
  </si>
  <si>
    <t>時間進行がスムーズで、会場移動もスムーズに出来た。</t>
    <rPh sb="0" eb="2">
      <t>ジカン</t>
    </rPh>
    <rPh sb="2" eb="4">
      <t>シンコウ</t>
    </rPh>
    <rPh sb="11" eb="13">
      <t>カイジョウ</t>
    </rPh>
    <rPh sb="13" eb="15">
      <t>イドウ</t>
    </rPh>
    <rPh sb="21" eb="23">
      <t>デキ</t>
    </rPh>
    <phoneticPr fontId="2"/>
  </si>
  <si>
    <t>普通のお弁当の方がが良い</t>
    <rPh sb="0" eb="2">
      <t>フツウ</t>
    </rPh>
    <rPh sb="4" eb="6">
      <t>ベントウ</t>
    </rPh>
    <rPh sb="7" eb="8">
      <t>ホウ</t>
    </rPh>
    <rPh sb="10" eb="11">
      <t>ヨ</t>
    </rPh>
    <phoneticPr fontId="2"/>
  </si>
  <si>
    <t>沖縄大会へ参加するため会場の雰囲気を見に来たが参考になった。</t>
    <rPh sb="0" eb="2">
      <t>オキナワ</t>
    </rPh>
    <rPh sb="2" eb="4">
      <t>タイカイ</t>
    </rPh>
    <rPh sb="5" eb="7">
      <t>サンカ</t>
    </rPh>
    <rPh sb="11" eb="13">
      <t>カイジョウ</t>
    </rPh>
    <rPh sb="14" eb="17">
      <t>フンイキ</t>
    </rPh>
    <rPh sb="18" eb="19">
      <t>ミ</t>
    </rPh>
    <rPh sb="20" eb="21">
      <t>キ</t>
    </rPh>
    <rPh sb="23" eb="25">
      <t>サンコウ</t>
    </rPh>
    <phoneticPr fontId="2"/>
  </si>
  <si>
    <t>椅子が良くない、長時間座っているとお尻が痛くなる。</t>
    <rPh sb="0" eb="2">
      <t>イス</t>
    </rPh>
    <rPh sb="3" eb="4">
      <t>ヨ</t>
    </rPh>
    <rPh sb="8" eb="11">
      <t>チョウジカン</t>
    </rPh>
    <rPh sb="11" eb="12">
      <t>スワ</t>
    </rPh>
    <rPh sb="18" eb="19">
      <t>シリ</t>
    </rPh>
    <rPh sb="20" eb="21">
      <t>イタ</t>
    </rPh>
    <phoneticPr fontId="2"/>
  </si>
  <si>
    <t>東部、中部、西部毎に企画して欲しい。</t>
    <rPh sb="0" eb="2">
      <t>トウブ</t>
    </rPh>
    <rPh sb="3" eb="5">
      <t>チュウブ</t>
    </rPh>
    <rPh sb="6" eb="8">
      <t>セイブ</t>
    </rPh>
    <rPh sb="8" eb="9">
      <t>ゴト</t>
    </rPh>
    <rPh sb="10" eb="12">
      <t>キカク</t>
    </rPh>
    <rPh sb="14" eb="15">
      <t>ホ</t>
    </rPh>
    <phoneticPr fontId="2"/>
  </si>
  <si>
    <t>ＰＰＴの作り方や発表の仕方など基本的なところが参考になった。（資料の作成方法）</t>
    <rPh sb="4" eb="5">
      <t>ツク</t>
    </rPh>
    <rPh sb="6" eb="7">
      <t>カタ</t>
    </rPh>
    <rPh sb="8" eb="10">
      <t>ハッピョウ</t>
    </rPh>
    <rPh sb="11" eb="13">
      <t>シカタ</t>
    </rPh>
    <rPh sb="15" eb="18">
      <t>キホンテキ</t>
    </rPh>
    <rPh sb="23" eb="25">
      <t>サンコウ</t>
    </rPh>
    <rPh sb="31" eb="33">
      <t>シリョウ</t>
    </rPh>
    <rPh sb="34" eb="36">
      <t>サクセイ</t>
    </rPh>
    <rPh sb="36" eb="38">
      <t>ホウホウ</t>
    </rPh>
    <phoneticPr fontId="2"/>
  </si>
  <si>
    <t>どうしたら効率よく活動できるかということが分かった。（運営の工夫）</t>
    <rPh sb="5" eb="7">
      <t>コウリツ</t>
    </rPh>
    <rPh sb="9" eb="11">
      <t>カツドウ</t>
    </rPh>
    <rPh sb="21" eb="22">
      <t>ワ</t>
    </rPh>
    <rPh sb="27" eb="29">
      <t>ウンエイ</t>
    </rPh>
    <rPh sb="30" eb="32">
      <t>クフウ</t>
    </rPh>
    <phoneticPr fontId="2"/>
  </si>
  <si>
    <t>駅から近くて便利が良い会場である。</t>
    <rPh sb="0" eb="1">
      <t>エキ</t>
    </rPh>
    <rPh sb="3" eb="4">
      <t>チカ</t>
    </rPh>
    <rPh sb="6" eb="8">
      <t>ベンリ</t>
    </rPh>
    <rPh sb="9" eb="10">
      <t>ヨ</t>
    </rPh>
    <rPh sb="11" eb="13">
      <t>カイジョウ</t>
    </rPh>
    <phoneticPr fontId="2"/>
  </si>
  <si>
    <t>改めて、ＱＣサークルの必要性を認識できる大会だと感じました。</t>
    <rPh sb="0" eb="1">
      <t>アラタ</t>
    </rPh>
    <rPh sb="11" eb="14">
      <t>ヒツヨウセイ</t>
    </rPh>
    <rPh sb="15" eb="17">
      <t>ニンシキ</t>
    </rPh>
    <rPh sb="20" eb="22">
      <t>タイカイ</t>
    </rPh>
    <rPh sb="24" eb="25">
      <t>カン</t>
    </rPh>
    <phoneticPr fontId="2"/>
  </si>
  <si>
    <t>もっとポイントを置いて講評すると会場にも伝わると考える。</t>
    <rPh sb="8" eb="9">
      <t>オ</t>
    </rPh>
    <rPh sb="11" eb="13">
      <t>コウヒョウ</t>
    </rPh>
    <rPh sb="16" eb="18">
      <t>カイジョウ</t>
    </rPh>
    <rPh sb="20" eb="21">
      <t>ツタ</t>
    </rPh>
    <rPh sb="24" eb="25">
      <t>カンガ</t>
    </rPh>
    <phoneticPr fontId="2"/>
  </si>
  <si>
    <t>質問する為に手を上げても気付いて貰えない。私の周りでも2回手を上げて気付いてもらえなかった。</t>
    <rPh sb="0" eb="2">
      <t>シツモン</t>
    </rPh>
    <rPh sb="4" eb="5">
      <t>タメ</t>
    </rPh>
    <rPh sb="6" eb="7">
      <t>テ</t>
    </rPh>
    <rPh sb="8" eb="9">
      <t>ア</t>
    </rPh>
    <rPh sb="12" eb="14">
      <t>キヅ</t>
    </rPh>
    <rPh sb="16" eb="17">
      <t>モラ</t>
    </rPh>
    <rPh sb="21" eb="22">
      <t>ワタシ</t>
    </rPh>
    <rPh sb="23" eb="24">
      <t>マワ</t>
    </rPh>
    <rPh sb="28" eb="29">
      <t>カイ</t>
    </rPh>
    <rPh sb="29" eb="30">
      <t>テ</t>
    </rPh>
    <rPh sb="31" eb="32">
      <t>ア</t>
    </rPh>
    <rPh sb="34" eb="36">
      <t>キヅ</t>
    </rPh>
    <phoneticPr fontId="2"/>
  </si>
  <si>
    <t>スパモチサークルの名前の由来を会場の方が質問したのに、講評者が同じ質問をした。</t>
    <rPh sb="9" eb="11">
      <t>ナマエ</t>
    </rPh>
    <rPh sb="12" eb="14">
      <t>ユライ</t>
    </rPh>
    <rPh sb="15" eb="17">
      <t>カイジョウ</t>
    </rPh>
    <rPh sb="18" eb="19">
      <t>カタ</t>
    </rPh>
    <rPh sb="20" eb="22">
      <t>シツモン</t>
    </rPh>
    <rPh sb="27" eb="29">
      <t>コウヒョウ</t>
    </rPh>
    <rPh sb="29" eb="30">
      <t>シャ</t>
    </rPh>
    <rPh sb="31" eb="32">
      <t>オナ</t>
    </rPh>
    <rPh sb="33" eb="35">
      <t>シツモン</t>
    </rPh>
    <phoneticPr fontId="2"/>
  </si>
  <si>
    <t>講評者の方は県庁の発表だけ『よいしょ』しているように感じる。評価方法に疑問を持ちます。</t>
    <rPh sb="0" eb="2">
      <t>コウヒョウ</t>
    </rPh>
    <rPh sb="2" eb="3">
      <t>シャ</t>
    </rPh>
    <rPh sb="4" eb="5">
      <t>カタ</t>
    </rPh>
    <rPh sb="6" eb="8">
      <t>ケンチョウ</t>
    </rPh>
    <rPh sb="9" eb="11">
      <t>ハッピョウ</t>
    </rPh>
    <rPh sb="26" eb="27">
      <t>カン</t>
    </rPh>
    <rPh sb="30" eb="32">
      <t>ヒョウカ</t>
    </rPh>
    <rPh sb="32" eb="34">
      <t>ホウホウ</t>
    </rPh>
    <rPh sb="35" eb="37">
      <t>ギモン</t>
    </rPh>
    <rPh sb="38" eb="39">
      <t>モ</t>
    </rPh>
    <phoneticPr fontId="2"/>
  </si>
  <si>
    <t>専門用語が多くて分かりづらいこともある</t>
    <rPh sb="0" eb="2">
      <t>センモン</t>
    </rPh>
    <rPh sb="2" eb="4">
      <t>ヨウゴ</t>
    </rPh>
    <rPh sb="5" eb="6">
      <t>オオ</t>
    </rPh>
    <rPh sb="8" eb="9">
      <t>ワ</t>
    </rPh>
    <phoneticPr fontId="2"/>
  </si>
  <si>
    <t>第一会場にもテーブルなどメモが取り易い環境が欲しい</t>
    <rPh sb="0" eb="2">
      <t>ダイイチ</t>
    </rPh>
    <rPh sb="2" eb="4">
      <t>カイジョウ</t>
    </rPh>
    <rPh sb="15" eb="16">
      <t>ト</t>
    </rPh>
    <rPh sb="17" eb="18">
      <t>ヤス</t>
    </rPh>
    <rPh sb="19" eb="21">
      <t>カンキョウ</t>
    </rPh>
    <rPh sb="22" eb="23">
      <t>ホ</t>
    </rPh>
    <phoneticPr fontId="2"/>
  </si>
  <si>
    <t>発表時間が短いので詳しく理解できない。</t>
    <rPh sb="0" eb="2">
      <t>ハッピョウ</t>
    </rPh>
    <rPh sb="2" eb="4">
      <t>ジカン</t>
    </rPh>
    <rPh sb="5" eb="6">
      <t>ミジカ</t>
    </rPh>
    <rPh sb="9" eb="10">
      <t>クワ</t>
    </rPh>
    <rPh sb="12" eb="14">
      <t>リカイ</t>
    </rPh>
    <phoneticPr fontId="2"/>
  </si>
  <si>
    <t>講演も良いがパネルディスカッションをやって欲しい。</t>
    <rPh sb="0" eb="2">
      <t>コウエン</t>
    </rPh>
    <rPh sb="3" eb="4">
      <t>ヨ</t>
    </rPh>
    <rPh sb="21" eb="22">
      <t>ホ</t>
    </rPh>
    <phoneticPr fontId="2"/>
  </si>
  <si>
    <t>駐車場を無料にして欲しい。</t>
    <rPh sb="0" eb="3">
      <t>チュウシャジョウ</t>
    </rPh>
    <rPh sb="4" eb="6">
      <t>ムリョウ</t>
    </rPh>
    <rPh sb="9" eb="10">
      <t>ホ</t>
    </rPh>
    <phoneticPr fontId="2"/>
  </si>
  <si>
    <t>表彰式の時に何度も花や台を移動するのは改善点かと思います。</t>
    <rPh sb="0" eb="2">
      <t>ヒョウショウ</t>
    </rPh>
    <rPh sb="2" eb="3">
      <t>シキ</t>
    </rPh>
    <rPh sb="4" eb="5">
      <t>トキ</t>
    </rPh>
    <rPh sb="6" eb="8">
      <t>ナンド</t>
    </rPh>
    <rPh sb="9" eb="10">
      <t>ハナ</t>
    </rPh>
    <rPh sb="11" eb="12">
      <t>ダイ</t>
    </rPh>
    <rPh sb="13" eb="15">
      <t>イドウ</t>
    </rPh>
    <rPh sb="19" eb="22">
      <t>カイゼンテン</t>
    </rPh>
    <rPh sb="24" eb="25">
      <t>オモ</t>
    </rPh>
    <phoneticPr fontId="2"/>
  </si>
  <si>
    <t>受付が非常にエラそうにしているのが気になりました。</t>
    <rPh sb="0" eb="2">
      <t>ウケツケ</t>
    </rPh>
    <rPh sb="3" eb="5">
      <t>ヒジョウ</t>
    </rPh>
    <rPh sb="17" eb="18">
      <t>キ</t>
    </rPh>
    <phoneticPr fontId="2"/>
  </si>
  <si>
    <t>発表サークル数やスケジュール等大変満足です。</t>
    <rPh sb="0" eb="2">
      <t>ハッピョウ</t>
    </rPh>
    <rPh sb="6" eb="7">
      <t>スウ</t>
    </rPh>
    <rPh sb="14" eb="15">
      <t>ナド</t>
    </rPh>
    <rPh sb="15" eb="17">
      <t>タイヘン</t>
    </rPh>
    <rPh sb="17" eb="19">
      <t>マンゾク</t>
    </rPh>
    <phoneticPr fontId="2"/>
  </si>
  <si>
    <t>案内の仕方が良かった。</t>
    <rPh sb="0" eb="2">
      <t>アンナイ</t>
    </rPh>
    <rPh sb="3" eb="5">
      <t>シカタ</t>
    </rPh>
    <rPh sb="6" eb="7">
      <t>ヨ</t>
    </rPh>
    <phoneticPr fontId="2"/>
  </si>
  <si>
    <t>ＰＰＴの作り方（資料の作り方）の教育を企画して欲しい。</t>
    <rPh sb="4" eb="5">
      <t>ツク</t>
    </rPh>
    <rPh sb="6" eb="7">
      <t>カタ</t>
    </rPh>
    <rPh sb="8" eb="10">
      <t>シリョウ</t>
    </rPh>
    <rPh sb="11" eb="12">
      <t>ツク</t>
    </rPh>
    <rPh sb="13" eb="14">
      <t>カタ</t>
    </rPh>
    <rPh sb="16" eb="18">
      <t>キョウイク</t>
    </rPh>
    <rPh sb="19" eb="21">
      <t>キカク</t>
    </rPh>
    <rPh sb="23" eb="24">
      <t>ホ</t>
    </rPh>
    <phoneticPr fontId="2"/>
  </si>
  <si>
    <t>目から鱗です。</t>
    <rPh sb="0" eb="1">
      <t>メ</t>
    </rPh>
    <rPh sb="3" eb="4">
      <t>ウロコ</t>
    </rPh>
    <phoneticPr fontId="2"/>
  </si>
  <si>
    <t>多くの交流会が有ると良い</t>
    <rPh sb="0" eb="1">
      <t>オオ</t>
    </rPh>
    <rPh sb="3" eb="6">
      <t>コウリュウカイ</t>
    </rPh>
    <rPh sb="7" eb="8">
      <t>ア</t>
    </rPh>
    <rPh sb="10" eb="11">
      <t>ヨ</t>
    </rPh>
    <phoneticPr fontId="2"/>
  </si>
  <si>
    <t>製造とＪＨＳの発表ﾚﾍﾞﾙが高い。</t>
    <rPh sb="0" eb="2">
      <t>セイゾウ</t>
    </rPh>
    <rPh sb="7" eb="9">
      <t>ハッピョウ</t>
    </rPh>
    <rPh sb="14" eb="15">
      <t>タカ</t>
    </rPh>
    <phoneticPr fontId="2"/>
  </si>
  <si>
    <t>ＱＣ初心者なので、ＱＣとは何ぞやということが分かった気がします。</t>
    <rPh sb="2" eb="5">
      <t>ショシンシャ</t>
    </rPh>
    <rPh sb="13" eb="14">
      <t>ナン</t>
    </rPh>
    <rPh sb="22" eb="23">
      <t>ワ</t>
    </rPh>
    <rPh sb="26" eb="27">
      <t>キ</t>
    </rPh>
    <phoneticPr fontId="2"/>
  </si>
  <si>
    <t>受付後の案内を明確にしてもらいたい。</t>
    <rPh sb="0" eb="2">
      <t>ウケツケ</t>
    </rPh>
    <rPh sb="2" eb="3">
      <t>ゴ</t>
    </rPh>
    <rPh sb="4" eb="6">
      <t>アンナイ</t>
    </rPh>
    <rPh sb="7" eb="9">
      <t>メイカク</t>
    </rPh>
    <phoneticPr fontId="2"/>
  </si>
  <si>
    <t>職場の問題点についてサークル員全員で協力して改善していく姿勢は良いこと。</t>
    <rPh sb="0" eb="2">
      <t>ショクバ</t>
    </rPh>
    <rPh sb="3" eb="6">
      <t>モンダイテン</t>
    </rPh>
    <rPh sb="14" eb="15">
      <t>イン</t>
    </rPh>
    <rPh sb="15" eb="17">
      <t>ゼンイン</t>
    </rPh>
    <rPh sb="18" eb="20">
      <t>キョウリョク</t>
    </rPh>
    <rPh sb="22" eb="24">
      <t>カイゼン</t>
    </rPh>
    <rPh sb="28" eb="30">
      <t>シセイ</t>
    </rPh>
    <rPh sb="31" eb="32">
      <t>ヨ</t>
    </rPh>
    <phoneticPr fontId="2"/>
  </si>
  <si>
    <t>意見が分かれて困ったときの進め方の参考になった。</t>
    <rPh sb="0" eb="2">
      <t>イケン</t>
    </rPh>
    <rPh sb="3" eb="4">
      <t>ワ</t>
    </rPh>
    <rPh sb="7" eb="8">
      <t>コマ</t>
    </rPh>
    <rPh sb="13" eb="14">
      <t>スス</t>
    </rPh>
    <rPh sb="15" eb="16">
      <t>カタ</t>
    </rPh>
    <rPh sb="17" eb="19">
      <t>サンコウ</t>
    </rPh>
    <phoneticPr fontId="2"/>
  </si>
  <si>
    <t>とても素直に聞くことが出来ました。（引き込まれた）</t>
    <rPh sb="3" eb="5">
      <t>スナオ</t>
    </rPh>
    <rPh sb="6" eb="7">
      <t>キ</t>
    </rPh>
    <rPh sb="11" eb="13">
      <t>デキ</t>
    </rPh>
    <rPh sb="18" eb="19">
      <t>ヒ</t>
    </rPh>
    <rPh sb="20" eb="21">
      <t>コ</t>
    </rPh>
    <phoneticPr fontId="2"/>
  </si>
  <si>
    <t>講師の方に花束などを差し上げたりするのかと思っていましたが無かったので少し残念。</t>
    <rPh sb="0" eb="2">
      <t>コウシ</t>
    </rPh>
    <rPh sb="3" eb="4">
      <t>カタ</t>
    </rPh>
    <rPh sb="5" eb="7">
      <t>ハナタバ</t>
    </rPh>
    <rPh sb="10" eb="11">
      <t>サ</t>
    </rPh>
    <rPh sb="12" eb="13">
      <t>ア</t>
    </rPh>
    <rPh sb="21" eb="22">
      <t>オモ</t>
    </rPh>
    <rPh sb="29" eb="30">
      <t>ナ</t>
    </rPh>
    <rPh sb="35" eb="36">
      <t>スコ</t>
    </rPh>
    <rPh sb="37" eb="39">
      <t>ザンネン</t>
    </rPh>
    <phoneticPr fontId="2"/>
  </si>
  <si>
    <t>分かり易く伝える為には、現状把握のまとめ方が大切だと思いました。</t>
    <rPh sb="0" eb="1">
      <t>ワ</t>
    </rPh>
    <rPh sb="3" eb="4">
      <t>ヤス</t>
    </rPh>
    <rPh sb="5" eb="6">
      <t>ツタ</t>
    </rPh>
    <rPh sb="8" eb="9">
      <t>タメ</t>
    </rPh>
    <rPh sb="12" eb="14">
      <t>ゲンジョウ</t>
    </rPh>
    <rPh sb="14" eb="16">
      <t>ハアク</t>
    </rPh>
    <rPh sb="20" eb="21">
      <t>カタ</t>
    </rPh>
    <rPh sb="22" eb="24">
      <t>タイセツ</t>
    </rPh>
    <rPh sb="26" eb="27">
      <t>オモ</t>
    </rPh>
    <phoneticPr fontId="2"/>
  </si>
  <si>
    <t>高音がハウリぎみで聞きづらかった。</t>
    <rPh sb="0" eb="2">
      <t>コウオン</t>
    </rPh>
    <rPh sb="9" eb="10">
      <t>キ</t>
    </rPh>
    <phoneticPr fontId="2"/>
  </si>
  <si>
    <t>ベテランと新人との人材育成の姿が分かりました。</t>
    <rPh sb="5" eb="7">
      <t>シンジン</t>
    </rPh>
    <rPh sb="9" eb="11">
      <t>ジンザイ</t>
    </rPh>
    <rPh sb="11" eb="13">
      <t>イクセイ</t>
    </rPh>
    <rPh sb="14" eb="15">
      <t>スガタ</t>
    </rPh>
    <rPh sb="16" eb="17">
      <t>ワ</t>
    </rPh>
    <phoneticPr fontId="2"/>
  </si>
  <si>
    <t>表彰式で製造が終了後、後列のＪＨＳを前に出したほうが良い</t>
    <rPh sb="0" eb="2">
      <t>ヒョウショウ</t>
    </rPh>
    <rPh sb="2" eb="3">
      <t>シキ</t>
    </rPh>
    <rPh sb="4" eb="6">
      <t>セイゾウ</t>
    </rPh>
    <rPh sb="7" eb="10">
      <t>シュウリョウゴ</t>
    </rPh>
    <rPh sb="11" eb="13">
      <t>コウレツ</t>
    </rPh>
    <rPh sb="18" eb="19">
      <t>マエ</t>
    </rPh>
    <rPh sb="20" eb="21">
      <t>ダ</t>
    </rPh>
    <rPh sb="26" eb="27">
      <t>ヨ</t>
    </rPh>
    <phoneticPr fontId="2"/>
  </si>
  <si>
    <t>講評時の段取りをもう少しスムーズに（マイクの持ち替え、メガネの交換等）</t>
    <rPh sb="0" eb="2">
      <t>コウヒョウ</t>
    </rPh>
    <rPh sb="2" eb="3">
      <t>ジ</t>
    </rPh>
    <rPh sb="4" eb="6">
      <t>ダンド</t>
    </rPh>
    <rPh sb="10" eb="11">
      <t>スコ</t>
    </rPh>
    <rPh sb="22" eb="23">
      <t>モ</t>
    </rPh>
    <rPh sb="24" eb="25">
      <t>カ</t>
    </rPh>
    <rPh sb="31" eb="33">
      <t>コウカン</t>
    </rPh>
    <rPh sb="33" eb="34">
      <t>ナド</t>
    </rPh>
    <phoneticPr fontId="2"/>
  </si>
  <si>
    <t>ＱＣサークル活動に求めているものが分かった気がする。</t>
    <rPh sb="6" eb="8">
      <t>カツドウ</t>
    </rPh>
    <rPh sb="9" eb="10">
      <t>モト</t>
    </rPh>
    <rPh sb="17" eb="18">
      <t>ワ</t>
    </rPh>
    <rPh sb="21" eb="22">
      <t>キ</t>
    </rPh>
    <phoneticPr fontId="2"/>
  </si>
  <si>
    <t>以前参加した時（３・４年前）より色々進化している</t>
    <rPh sb="0" eb="2">
      <t>イゼン</t>
    </rPh>
    <rPh sb="2" eb="4">
      <t>サンカ</t>
    </rPh>
    <rPh sb="6" eb="7">
      <t>トキ</t>
    </rPh>
    <rPh sb="11" eb="13">
      <t>ネンマエ</t>
    </rPh>
    <rPh sb="16" eb="18">
      <t>イロイロ</t>
    </rPh>
    <rPh sb="18" eb="20">
      <t>シンカ</t>
    </rPh>
    <phoneticPr fontId="2"/>
  </si>
  <si>
    <t>一日がかりであったが、楽しめて参考になった。</t>
    <rPh sb="0" eb="2">
      <t>イチニチ</t>
    </rPh>
    <rPh sb="11" eb="12">
      <t>タノ</t>
    </rPh>
    <rPh sb="15" eb="17">
      <t>サンコウ</t>
    </rPh>
    <phoneticPr fontId="2"/>
  </si>
  <si>
    <t>業種が違う為あまり参考にならなった。</t>
    <rPh sb="0" eb="2">
      <t>ギョウシュ</t>
    </rPh>
    <rPh sb="3" eb="4">
      <t>チガ</t>
    </rPh>
    <rPh sb="5" eb="6">
      <t>タメ</t>
    </rPh>
    <rPh sb="9" eb="11">
      <t>サンコウ</t>
    </rPh>
    <phoneticPr fontId="2"/>
  </si>
  <si>
    <t>賞を取ったサークル（発表した会社）のサークル見学会</t>
    <rPh sb="0" eb="1">
      <t>ショウ</t>
    </rPh>
    <rPh sb="2" eb="3">
      <t>ト</t>
    </rPh>
    <rPh sb="10" eb="12">
      <t>ハッピョウ</t>
    </rPh>
    <rPh sb="14" eb="16">
      <t>カイシャ</t>
    </rPh>
    <rPh sb="22" eb="25">
      <t>ケンガクカイ</t>
    </rPh>
    <phoneticPr fontId="2"/>
  </si>
  <si>
    <t>大手の会社と中小の会社ではＱＣに対する取り組み方が違う。中小ではＱＣ二時間が取れない。</t>
    <rPh sb="0" eb="2">
      <t>オオテ</t>
    </rPh>
    <rPh sb="3" eb="5">
      <t>カイシャ</t>
    </rPh>
    <rPh sb="6" eb="8">
      <t>チュウショウ</t>
    </rPh>
    <rPh sb="9" eb="11">
      <t>カイシャ</t>
    </rPh>
    <rPh sb="16" eb="17">
      <t>タイ</t>
    </rPh>
    <rPh sb="19" eb="20">
      <t>ト</t>
    </rPh>
    <rPh sb="21" eb="22">
      <t>ク</t>
    </rPh>
    <rPh sb="23" eb="24">
      <t>カタ</t>
    </rPh>
    <rPh sb="25" eb="26">
      <t>チガ</t>
    </rPh>
    <rPh sb="28" eb="30">
      <t>チュウショウ</t>
    </rPh>
    <rPh sb="34" eb="37">
      <t>ニジカン</t>
    </rPh>
    <rPh sb="38" eb="39">
      <t>ト</t>
    </rPh>
    <phoneticPr fontId="2"/>
  </si>
  <si>
    <t>【運営手法】</t>
    <rPh sb="1" eb="3">
      <t>ウンエイ</t>
    </rPh>
    <rPh sb="3" eb="5">
      <t>シュホウ</t>
    </rPh>
    <phoneticPr fontId="2"/>
  </si>
  <si>
    <t>昼食時間は１時間欲しい。</t>
    <rPh sb="0" eb="2">
      <t>チュウショク</t>
    </rPh>
    <rPh sb="2" eb="4">
      <t>ジカン</t>
    </rPh>
    <rPh sb="6" eb="8">
      <t>ジカン</t>
    </rPh>
    <rPh sb="8" eb="9">
      <t>ホ</t>
    </rPh>
    <phoneticPr fontId="2"/>
  </si>
  <si>
    <t>技術分野でのＱＣ改善発表。</t>
    <rPh sb="0" eb="2">
      <t>ギジュツ</t>
    </rPh>
    <rPh sb="2" eb="4">
      <t>ブンヤ</t>
    </rPh>
    <rPh sb="8" eb="10">
      <t>カイゼン</t>
    </rPh>
    <rPh sb="10" eb="12">
      <t>ハッピョウ</t>
    </rPh>
    <phoneticPr fontId="2"/>
  </si>
  <si>
    <t>【プレゼン内容】</t>
    <rPh sb="5" eb="7">
      <t>ナイヨウ</t>
    </rPh>
    <phoneticPr fontId="2"/>
  </si>
  <si>
    <t>改善の着眼点が参考になった。</t>
    <rPh sb="0" eb="2">
      <t>カイゼン</t>
    </rPh>
    <rPh sb="3" eb="6">
      <t>チャクガンテン</t>
    </rPh>
    <rPh sb="7" eb="9">
      <t>サンコウ</t>
    </rPh>
    <phoneticPr fontId="2"/>
  </si>
  <si>
    <t>ユーモアな発表、着想が多い</t>
    <rPh sb="5" eb="7">
      <t>ハッピョウ</t>
    </rPh>
    <rPh sb="8" eb="10">
      <t>チャクソウ</t>
    </rPh>
    <rPh sb="11" eb="12">
      <t>オオ</t>
    </rPh>
    <phoneticPr fontId="2"/>
  </si>
  <si>
    <t>司会の進行もよくスムーズな大会運営となった。</t>
    <rPh sb="0" eb="2">
      <t>シカイ</t>
    </rPh>
    <rPh sb="3" eb="5">
      <t>シンコウ</t>
    </rPh>
    <rPh sb="13" eb="15">
      <t>タイカイ</t>
    </rPh>
    <rPh sb="15" eb="17">
      <t>ウンエイ</t>
    </rPh>
    <phoneticPr fontId="2"/>
  </si>
  <si>
    <t>インフルエンザ対策としてマスクも準備されて素晴らしい。</t>
    <rPh sb="7" eb="9">
      <t>タイサク</t>
    </rPh>
    <rPh sb="16" eb="18">
      <t>ジュンビ</t>
    </rPh>
    <rPh sb="21" eb="23">
      <t>スバ</t>
    </rPh>
    <phoneticPr fontId="2"/>
  </si>
  <si>
    <t>的確な講評をしていて大変よかった。</t>
    <rPh sb="0" eb="2">
      <t>テキカク</t>
    </rPh>
    <rPh sb="3" eb="5">
      <t>コウヒョウ</t>
    </rPh>
    <rPh sb="10" eb="12">
      <t>タイヘン</t>
    </rPh>
    <phoneticPr fontId="2"/>
  </si>
  <si>
    <t>講評のプリントしたものを帰りに配って欲しい。</t>
    <rPh sb="0" eb="2">
      <t>コウヒョウ</t>
    </rPh>
    <rPh sb="12" eb="13">
      <t>カエ</t>
    </rPh>
    <rPh sb="15" eb="16">
      <t>クバ</t>
    </rPh>
    <rPh sb="18" eb="19">
      <t>ホ</t>
    </rPh>
    <phoneticPr fontId="2"/>
  </si>
  <si>
    <t>全てスケジュール通り進行していて感心いたしました。</t>
    <rPh sb="0" eb="1">
      <t>スベ</t>
    </rPh>
    <rPh sb="8" eb="9">
      <t>トオ</t>
    </rPh>
    <rPh sb="10" eb="12">
      <t>シンコウ</t>
    </rPh>
    <rPh sb="16" eb="18">
      <t>カンシン</t>
    </rPh>
    <phoneticPr fontId="2"/>
  </si>
  <si>
    <t>自社に呼びたい講師であると感じた。（多くの人に聞いてもらいたい）</t>
    <rPh sb="0" eb="2">
      <t>ジシャ</t>
    </rPh>
    <rPh sb="3" eb="4">
      <t>ヨ</t>
    </rPh>
    <rPh sb="7" eb="9">
      <t>コウシ</t>
    </rPh>
    <rPh sb="13" eb="14">
      <t>カン</t>
    </rPh>
    <rPh sb="18" eb="19">
      <t>オオ</t>
    </rPh>
    <rPh sb="21" eb="22">
      <t>ヒト</t>
    </rPh>
    <rPh sb="23" eb="24">
      <t>キ</t>
    </rPh>
    <phoneticPr fontId="2"/>
  </si>
  <si>
    <r>
      <t>二会場で同時進行しているため、</t>
    </r>
    <r>
      <rPr>
        <sz val="9"/>
        <color indexed="10"/>
        <rFont val="ＭＳ Ｐゴシック"/>
        <family val="3"/>
        <charset val="128"/>
      </rPr>
      <t>同時間に見たいサークル発表がダブル</t>
    </r>
    <r>
      <rPr>
        <sz val="9"/>
        <rFont val="ＭＳ Ｐゴシック"/>
        <family val="3"/>
        <charset val="128"/>
      </rPr>
      <t>と一方が見られない。</t>
    </r>
    <rPh sb="0" eb="1">
      <t>ニ</t>
    </rPh>
    <rPh sb="1" eb="3">
      <t>カイジョウ</t>
    </rPh>
    <rPh sb="4" eb="6">
      <t>ドウジ</t>
    </rPh>
    <rPh sb="6" eb="8">
      <t>シンコウ</t>
    </rPh>
    <rPh sb="15" eb="16">
      <t>ドウ</t>
    </rPh>
    <rPh sb="16" eb="18">
      <t>ジカン</t>
    </rPh>
    <rPh sb="19" eb="20">
      <t>ミ</t>
    </rPh>
    <rPh sb="26" eb="28">
      <t>ハッピョウ</t>
    </rPh>
    <rPh sb="33" eb="35">
      <t>イッポウ</t>
    </rPh>
    <rPh sb="36" eb="37">
      <t>ミ</t>
    </rPh>
    <phoneticPr fontId="2"/>
  </si>
  <si>
    <t>初めてでしたが勉強になった。（他社のＱＣ発表をはじめて聞いた）</t>
    <rPh sb="0" eb="1">
      <t>ハジ</t>
    </rPh>
    <rPh sb="7" eb="9">
      <t>ベンキョウ</t>
    </rPh>
    <rPh sb="15" eb="17">
      <t>タシャ</t>
    </rPh>
    <rPh sb="20" eb="22">
      <t>ハッピョウ</t>
    </rPh>
    <rPh sb="27" eb="28">
      <t>キ</t>
    </rPh>
    <phoneticPr fontId="2"/>
  </si>
  <si>
    <r>
      <t>地区のあゆみの</t>
    </r>
    <r>
      <rPr>
        <sz val="9"/>
        <color indexed="10"/>
        <rFont val="ＭＳ Ｐゴシック"/>
        <family val="3"/>
        <charset val="128"/>
      </rPr>
      <t>スライドショーが早</t>
    </r>
    <r>
      <rPr>
        <sz val="9"/>
        <rFont val="ＭＳ Ｐゴシック"/>
        <family val="3"/>
        <charset val="128"/>
      </rPr>
      <t>かった。</t>
    </r>
    <rPh sb="0" eb="2">
      <t>チク</t>
    </rPh>
    <rPh sb="15" eb="16">
      <t>ハヤ</t>
    </rPh>
    <phoneticPr fontId="2"/>
  </si>
  <si>
    <t>地区のあゆみの内容がよかった。</t>
    <rPh sb="0" eb="2">
      <t>チク</t>
    </rPh>
    <rPh sb="7" eb="9">
      <t>ナイヨウ</t>
    </rPh>
    <phoneticPr fontId="2"/>
  </si>
  <si>
    <t>ＰＰＴの資料を各社の了解を得て、ダウンロードなど出来るようにしてもらいたい。</t>
    <rPh sb="4" eb="6">
      <t>シリョウ</t>
    </rPh>
    <rPh sb="7" eb="9">
      <t>カクシャ</t>
    </rPh>
    <rPh sb="10" eb="12">
      <t>リョウカイ</t>
    </rPh>
    <rPh sb="13" eb="14">
      <t>エ</t>
    </rPh>
    <rPh sb="24" eb="26">
      <t>デキ</t>
    </rPh>
    <phoneticPr fontId="2"/>
  </si>
  <si>
    <t>事例発表の数をもう少し増やせないか？</t>
    <rPh sb="0" eb="2">
      <t>ジレイ</t>
    </rPh>
    <rPh sb="2" eb="4">
      <t>ハッピョウ</t>
    </rPh>
    <rPh sb="5" eb="6">
      <t>カズ</t>
    </rPh>
    <rPh sb="9" eb="10">
      <t>スコ</t>
    </rPh>
    <rPh sb="11" eb="12">
      <t>フ</t>
    </rPh>
    <phoneticPr fontId="2"/>
  </si>
  <si>
    <t>JHS・医療関係の発表が興味深い。</t>
    <rPh sb="4" eb="6">
      <t>イリョウ</t>
    </rPh>
    <rPh sb="6" eb="8">
      <t>カンケイ</t>
    </rPh>
    <rPh sb="9" eb="11">
      <t>ハッピョウ</t>
    </rPh>
    <rPh sb="12" eb="15">
      <t>キョウミブカ</t>
    </rPh>
    <phoneticPr fontId="2"/>
  </si>
  <si>
    <t>一日勉強になった大会でした。今後も是非、特別講演を含めた大会にしていただけたらよいと思います。</t>
    <rPh sb="0" eb="2">
      <t>イチニチ</t>
    </rPh>
    <rPh sb="2" eb="4">
      <t>ベンキョウ</t>
    </rPh>
    <rPh sb="8" eb="10">
      <t>タイカイ</t>
    </rPh>
    <rPh sb="14" eb="16">
      <t>コンゴ</t>
    </rPh>
    <rPh sb="17" eb="19">
      <t>ゼヒ</t>
    </rPh>
    <rPh sb="20" eb="22">
      <t>トクベツ</t>
    </rPh>
    <rPh sb="22" eb="24">
      <t>コウエン</t>
    </rPh>
    <rPh sb="25" eb="26">
      <t>フク</t>
    </rPh>
    <rPh sb="28" eb="30">
      <t>タイカイ</t>
    </rPh>
    <rPh sb="42" eb="43">
      <t>オモ</t>
    </rPh>
    <phoneticPr fontId="2"/>
  </si>
  <si>
    <t>第二会場の席が狭い。席の後ろが通れない。</t>
    <rPh sb="0" eb="2">
      <t>ダイニ</t>
    </rPh>
    <rPh sb="2" eb="4">
      <t>カイジョウ</t>
    </rPh>
    <rPh sb="5" eb="6">
      <t>セキ</t>
    </rPh>
    <rPh sb="7" eb="8">
      <t>セマ</t>
    </rPh>
    <rPh sb="10" eb="11">
      <t>セキ</t>
    </rPh>
    <rPh sb="12" eb="13">
      <t>ウシ</t>
    </rPh>
    <rPh sb="15" eb="16">
      <t>トオ</t>
    </rPh>
    <phoneticPr fontId="2"/>
  </si>
  <si>
    <t>みんなで考え、協力してやっていると感じました。生き生きと発表している。</t>
    <rPh sb="4" eb="5">
      <t>カンガ</t>
    </rPh>
    <rPh sb="7" eb="9">
      <t>キョウリョク</t>
    </rPh>
    <rPh sb="17" eb="18">
      <t>カン</t>
    </rPh>
    <rPh sb="23" eb="24">
      <t>イ</t>
    </rPh>
    <rPh sb="25" eb="26">
      <t>イ</t>
    </rPh>
    <rPh sb="28" eb="30">
      <t>ハッピョウ</t>
    </rPh>
    <phoneticPr fontId="2"/>
  </si>
  <si>
    <t>質問に対する回答がイマイチ、上司などのサポートが必要ではないか？本当に自分たちの活動なのか疑問</t>
    <rPh sb="0" eb="2">
      <t>シツモン</t>
    </rPh>
    <rPh sb="3" eb="4">
      <t>タイ</t>
    </rPh>
    <rPh sb="6" eb="8">
      <t>カイトウ</t>
    </rPh>
    <rPh sb="14" eb="16">
      <t>ジョウシ</t>
    </rPh>
    <rPh sb="24" eb="26">
      <t>ヒツヨウ</t>
    </rPh>
    <rPh sb="32" eb="34">
      <t>ホントウ</t>
    </rPh>
    <rPh sb="35" eb="37">
      <t>ジブン</t>
    </rPh>
    <rPh sb="40" eb="42">
      <t>カツドウ</t>
    </rPh>
    <rPh sb="45" eb="47">
      <t>ギモン</t>
    </rPh>
    <phoneticPr fontId="2"/>
  </si>
  <si>
    <t>会場が寒かった。</t>
    <rPh sb="0" eb="2">
      <t>カイジョウ</t>
    </rPh>
    <rPh sb="3" eb="4">
      <t>サム</t>
    </rPh>
    <phoneticPr fontId="2"/>
  </si>
  <si>
    <t>体験談が多い５件くらいでよい。</t>
    <rPh sb="0" eb="3">
      <t>タイケンダン</t>
    </rPh>
    <rPh sb="4" eb="5">
      <t>オオ</t>
    </rPh>
    <rPh sb="7" eb="8">
      <t>ケン</t>
    </rPh>
    <phoneticPr fontId="2"/>
  </si>
  <si>
    <t>自論とＱＣをこじ付けすぎ</t>
    <rPh sb="0" eb="2">
      <t>ジロン</t>
    </rPh>
    <rPh sb="8" eb="9">
      <t>ツ</t>
    </rPh>
    <phoneticPr fontId="2"/>
  </si>
  <si>
    <t>第一会場のスクリーンのピント</t>
    <rPh sb="0" eb="2">
      <t>ダイイチ</t>
    </rPh>
    <rPh sb="2" eb="4">
      <t>カイジョウ</t>
    </rPh>
    <phoneticPr fontId="2"/>
  </si>
  <si>
    <t>特別講演の時間が長い。</t>
    <rPh sb="0" eb="2">
      <t>トクベツ</t>
    </rPh>
    <rPh sb="2" eb="4">
      <t>コウエン</t>
    </rPh>
    <rPh sb="5" eb="7">
      <t>ジカン</t>
    </rPh>
    <rPh sb="8" eb="9">
      <t>ナガ</t>
    </rPh>
    <phoneticPr fontId="2"/>
  </si>
  <si>
    <t>良い（素晴らしい）大会でした。毎年続けてください。</t>
    <rPh sb="0" eb="1">
      <t>ヨ</t>
    </rPh>
    <rPh sb="9" eb="11">
      <t>タイカイ</t>
    </rPh>
    <rPh sb="15" eb="17">
      <t>マイトシ</t>
    </rPh>
    <rPh sb="17" eb="18">
      <t>ツヅ</t>
    </rPh>
    <phoneticPr fontId="2"/>
  </si>
  <si>
    <t>行き詰っていたＱＣが進みそうです。</t>
    <rPh sb="0" eb="1">
      <t>イ</t>
    </rPh>
    <rPh sb="2" eb="3">
      <t>ヅマ</t>
    </rPh>
    <rPh sb="10" eb="11">
      <t>スス</t>
    </rPh>
    <phoneticPr fontId="2"/>
  </si>
  <si>
    <t>他業界（他社）の体験談を自分のＱＣＣ活動に応用できる。私たちのサークルはレベルが低いが参考になった。</t>
    <rPh sb="0" eb="3">
      <t>タギョウカイ</t>
    </rPh>
    <rPh sb="4" eb="6">
      <t>タシャ</t>
    </rPh>
    <rPh sb="8" eb="11">
      <t>タイケンダン</t>
    </rPh>
    <rPh sb="12" eb="14">
      <t>ジブン</t>
    </rPh>
    <rPh sb="18" eb="20">
      <t>カツドウ</t>
    </rPh>
    <rPh sb="21" eb="23">
      <t>オウヨウ</t>
    </rPh>
    <rPh sb="27" eb="28">
      <t>ワタシ</t>
    </rPh>
    <rPh sb="40" eb="41">
      <t>ヒク</t>
    </rPh>
    <rPh sb="43" eb="45">
      <t>サンコウ</t>
    </rPh>
    <phoneticPr fontId="2"/>
  </si>
  <si>
    <t>製造・ＪＨＳの両方を聞きたいので午前午後で会場を変えるなどの工夫をお願いする。</t>
    <rPh sb="7" eb="9">
      <t>リョウホウ</t>
    </rPh>
    <rPh sb="10" eb="11">
      <t>キ</t>
    </rPh>
    <rPh sb="16" eb="18">
      <t>ゴゼン</t>
    </rPh>
    <rPh sb="18" eb="20">
      <t>ゴゴ</t>
    </rPh>
    <rPh sb="21" eb="23">
      <t>カイジョウ</t>
    </rPh>
    <rPh sb="24" eb="25">
      <t>カ</t>
    </rPh>
    <rPh sb="30" eb="32">
      <t>クフウ</t>
    </rPh>
    <rPh sb="34" eb="35">
      <t>ネガ</t>
    </rPh>
    <phoneticPr fontId="2"/>
  </si>
  <si>
    <t>後ろの電気も消して欲しかった。</t>
    <rPh sb="0" eb="1">
      <t>ウシ</t>
    </rPh>
    <rPh sb="3" eb="5">
      <t>デンキ</t>
    </rPh>
    <rPh sb="6" eb="7">
      <t>ケ</t>
    </rPh>
    <rPh sb="9" eb="10">
      <t>ホ</t>
    </rPh>
    <phoneticPr fontId="2"/>
  </si>
  <si>
    <t>プログラムでは会場が不明、もう少し明記工夫をお願いしたい。</t>
    <rPh sb="7" eb="9">
      <t>カイジョウ</t>
    </rPh>
    <rPh sb="10" eb="12">
      <t>フメイ</t>
    </rPh>
    <rPh sb="15" eb="16">
      <t>スコ</t>
    </rPh>
    <rPh sb="17" eb="19">
      <t>メイキ</t>
    </rPh>
    <rPh sb="19" eb="21">
      <t>クフウ</t>
    </rPh>
    <rPh sb="23" eb="24">
      <t>ネガ</t>
    </rPh>
    <phoneticPr fontId="2"/>
  </si>
  <si>
    <t>質問の時間が短い。</t>
    <rPh sb="0" eb="2">
      <t>シツモン</t>
    </rPh>
    <rPh sb="3" eb="5">
      <t>ジカン</t>
    </rPh>
    <rPh sb="6" eb="7">
      <t>ミジカ</t>
    </rPh>
    <phoneticPr fontId="2"/>
  </si>
  <si>
    <t>現場でのＱＣ指導をして欲しい。</t>
    <rPh sb="0" eb="2">
      <t>ゲンバ</t>
    </rPh>
    <rPh sb="6" eb="8">
      <t>シドウ</t>
    </rPh>
    <rPh sb="11" eb="12">
      <t>ホ</t>
    </rPh>
    <phoneticPr fontId="2"/>
  </si>
  <si>
    <t>各会社から選ばれたサークルだけでなく、違った視野で取り組んだサークル事例も聞きたい</t>
    <rPh sb="0" eb="3">
      <t>カクカイシャ</t>
    </rPh>
    <rPh sb="5" eb="6">
      <t>エラ</t>
    </rPh>
    <rPh sb="19" eb="20">
      <t>チガ</t>
    </rPh>
    <rPh sb="22" eb="24">
      <t>シヤ</t>
    </rPh>
    <rPh sb="25" eb="26">
      <t>ト</t>
    </rPh>
    <rPh sb="27" eb="28">
      <t>ク</t>
    </rPh>
    <rPh sb="34" eb="36">
      <t>ジレイ</t>
    </rPh>
    <rPh sb="37" eb="38">
      <t>キ</t>
    </rPh>
    <phoneticPr fontId="2"/>
  </si>
  <si>
    <t>地区のあゆみは不要、時間の無駄</t>
    <rPh sb="0" eb="2">
      <t>チク</t>
    </rPh>
    <rPh sb="7" eb="9">
      <t>フヨウ</t>
    </rPh>
    <rPh sb="10" eb="12">
      <t>ジカン</t>
    </rPh>
    <rPh sb="13" eb="15">
      <t>ムダ</t>
    </rPh>
    <phoneticPr fontId="2"/>
  </si>
  <si>
    <t>活動運営、リーダー育成の講習会。</t>
    <rPh sb="0" eb="2">
      <t>カツドウ</t>
    </rPh>
    <rPh sb="2" eb="4">
      <t>ウンエイ</t>
    </rPh>
    <rPh sb="9" eb="11">
      <t>イクセイ</t>
    </rPh>
    <rPh sb="12" eb="15">
      <t>コウシュウカイ</t>
    </rPh>
    <phoneticPr fontId="2"/>
  </si>
  <si>
    <t>⑥経営者</t>
    <rPh sb="1" eb="4">
      <t>ケイエイシャ</t>
    </rPh>
    <phoneticPr fontId="14"/>
  </si>
  <si>
    <r>
      <t>(</t>
    </r>
    <r>
      <rPr>
        <sz val="11"/>
        <rFont val="ＭＳ Ｐゴシック"/>
        <family val="3"/>
        <charset val="128"/>
      </rPr>
      <t>5)</t>
    </r>
    <r>
      <rPr>
        <sz val="11"/>
        <rFont val="ＭＳ Ｐゴシック"/>
        <family val="3"/>
        <charset val="128"/>
      </rPr>
      <t>参加回数</t>
    </r>
    <rPh sb="3" eb="5">
      <t>サンカ</t>
    </rPh>
    <rPh sb="5" eb="7">
      <t>カイスウ</t>
    </rPh>
    <phoneticPr fontId="14"/>
  </si>
  <si>
    <t>②２回目</t>
    <rPh sb="2" eb="4">
      <t>カイメ</t>
    </rPh>
    <phoneticPr fontId="14"/>
  </si>
  <si>
    <t>①大変参考になった</t>
    <rPh sb="1" eb="3">
      <t>タイヘン</t>
    </rPh>
    <rPh sb="3" eb="5">
      <t>サンコウ</t>
    </rPh>
    <phoneticPr fontId="14"/>
  </si>
  <si>
    <t>②参考になった</t>
    <rPh sb="1" eb="3">
      <t>サンコウ</t>
    </rPh>
    <phoneticPr fontId="14"/>
  </si>
  <si>
    <t>③あまり参考にならなかった</t>
    <rPh sb="4" eb="6">
      <t>サンコウ</t>
    </rPh>
    <phoneticPr fontId="14"/>
  </si>
  <si>
    <t>④参考にならなかった</t>
    <rPh sb="1" eb="3">
      <t>サンコウ</t>
    </rPh>
    <phoneticPr fontId="14"/>
  </si>
  <si>
    <r>
      <t>(</t>
    </r>
    <r>
      <rPr>
        <sz val="11"/>
        <rFont val="ＭＳ Ｐゴシック"/>
        <family val="3"/>
        <charset val="128"/>
      </rPr>
      <t>9)</t>
    </r>
    <r>
      <rPr>
        <sz val="11"/>
        <rFont val="ＭＳ Ｐゴシック"/>
        <family val="3"/>
        <charset val="128"/>
      </rPr>
      <t>満足度</t>
    </r>
    <r>
      <rPr>
        <sz val="11"/>
        <rFont val="ＭＳ Ｐゴシック"/>
        <family val="3"/>
        <charset val="128"/>
      </rPr>
      <t/>
    </r>
    <rPh sb="3" eb="6">
      <t>マンゾクド</t>
    </rPh>
    <phoneticPr fontId="14"/>
  </si>
  <si>
    <t>　①収容状態</t>
    <rPh sb="2" eb="4">
      <t>シュウヨウ</t>
    </rPh>
    <rPh sb="4" eb="6">
      <t>ジョウタイ</t>
    </rPh>
    <phoneticPr fontId="14"/>
  </si>
  <si>
    <t>○</t>
    <phoneticPr fontId="14"/>
  </si>
  <si>
    <t>×</t>
    <phoneticPr fontId="14"/>
  </si>
  <si>
    <t>　②備品配置</t>
    <rPh sb="2" eb="4">
      <t>ビヒン</t>
    </rPh>
    <rPh sb="4" eb="6">
      <t>ハイチ</t>
    </rPh>
    <phoneticPr fontId="14"/>
  </si>
  <si>
    <t>○</t>
    <phoneticPr fontId="14"/>
  </si>
  <si>
    <t>×</t>
    <phoneticPr fontId="14"/>
  </si>
  <si>
    <t>　③照明</t>
    <rPh sb="2" eb="4">
      <t>ショウメイ</t>
    </rPh>
    <phoneticPr fontId="14"/>
  </si>
  <si>
    <t>○</t>
    <phoneticPr fontId="14"/>
  </si>
  <si>
    <t>×</t>
    <phoneticPr fontId="14"/>
  </si>
  <si>
    <t>　⑤報文集</t>
    <rPh sb="2" eb="4">
      <t>ホウブン</t>
    </rPh>
    <rPh sb="4" eb="5">
      <t>シュウ</t>
    </rPh>
    <phoneticPr fontId="14"/>
  </si>
  <si>
    <t>○</t>
    <phoneticPr fontId="14"/>
  </si>
  <si>
    <t>×</t>
    <phoneticPr fontId="14"/>
  </si>
  <si>
    <t>　⑧休憩時間</t>
    <rPh sb="2" eb="4">
      <t>キュウケイ</t>
    </rPh>
    <rPh sb="4" eb="6">
      <t>ジカン</t>
    </rPh>
    <phoneticPr fontId="14"/>
  </si>
  <si>
    <t>○</t>
    <phoneticPr fontId="14"/>
  </si>
  <si>
    <t>×</t>
    <phoneticPr fontId="14"/>
  </si>
  <si>
    <t>○</t>
    <phoneticPr fontId="14"/>
  </si>
  <si>
    <t>×</t>
    <phoneticPr fontId="14"/>
  </si>
  <si>
    <t>○</t>
    <phoneticPr fontId="14"/>
  </si>
  <si>
    <t>×</t>
    <phoneticPr fontId="14"/>
  </si>
  <si>
    <t>○</t>
    <phoneticPr fontId="14"/>
  </si>
  <si>
    <t>×</t>
    <phoneticPr fontId="14"/>
  </si>
  <si>
    <t>①大変良い</t>
    <rPh sb="1" eb="3">
      <t>タイヘン</t>
    </rPh>
    <rPh sb="3" eb="4">
      <t>ヨ</t>
    </rPh>
    <phoneticPr fontId="14"/>
  </si>
  <si>
    <t>②良い</t>
    <rPh sb="1" eb="2">
      <t>ヨ</t>
    </rPh>
    <phoneticPr fontId="14"/>
  </si>
  <si>
    <t>④悪い</t>
    <rPh sb="1" eb="2">
      <t>ワル</t>
    </rPh>
    <phoneticPr fontId="14"/>
  </si>
  <si>
    <t>*無記入：0</t>
    <rPh sb="1" eb="2">
      <t>ム</t>
    </rPh>
    <rPh sb="2" eb="4">
      <t>キニュウ</t>
    </rPh>
    <phoneticPr fontId="14"/>
  </si>
  <si>
    <t>件数</t>
    <rPh sb="0" eb="2">
      <t>ケンスウ</t>
    </rPh>
    <phoneticPr fontId="2"/>
  </si>
  <si>
    <t>評価</t>
    <rPh sb="0" eb="2">
      <t>ヒョウカ</t>
    </rPh>
    <phoneticPr fontId="2"/>
  </si>
  <si>
    <t>体験談発表</t>
    <rPh sb="0" eb="3">
      <t>タイケンダン</t>
    </rPh>
    <rPh sb="3" eb="4">
      <t>ハツ</t>
    </rPh>
    <rPh sb="4" eb="5">
      <t>オモテ</t>
    </rPh>
    <phoneticPr fontId="2"/>
  </si>
  <si>
    <r>
      <t xml:space="preserve">＜満足したもの＞ </t>
    </r>
    <r>
      <rPr>
        <sz val="12"/>
        <rFont val="ＭＳ Ｐゴシック"/>
        <family val="3"/>
        <charset val="128"/>
      </rPr>
      <t>n=</t>
    </r>
    <phoneticPr fontId="2"/>
  </si>
  <si>
    <r>
      <t xml:space="preserve">＜満足できなかったもの＞ </t>
    </r>
    <r>
      <rPr>
        <sz val="12"/>
        <rFont val="ＭＳ Ｐゴシック"/>
        <family val="3"/>
        <charset val="128"/>
      </rPr>
      <t>n=</t>
    </r>
    <phoneticPr fontId="2"/>
  </si>
  <si>
    <r>
      <t>(</t>
    </r>
    <r>
      <rPr>
        <sz val="11"/>
        <rFont val="ＭＳ Ｐゴシック"/>
        <family val="3"/>
        <charset val="128"/>
      </rPr>
      <t>1)</t>
    </r>
    <r>
      <rPr>
        <sz val="11"/>
        <rFont val="ＭＳ Ｐゴシック"/>
        <family val="3"/>
        <charset val="128"/>
      </rPr>
      <t>年齢</t>
    </r>
    <rPh sb="3" eb="5">
      <t>ネンレイ</t>
    </rPh>
    <phoneticPr fontId="14"/>
  </si>
  <si>
    <r>
      <t>(</t>
    </r>
    <r>
      <rPr>
        <sz val="11"/>
        <rFont val="ＭＳ Ｐゴシック"/>
        <family val="3"/>
        <charset val="128"/>
      </rPr>
      <t>13)</t>
    </r>
    <r>
      <rPr>
        <sz val="11"/>
        <rFont val="ＭＳ Ｐゴシック"/>
        <family val="3"/>
        <charset val="128"/>
      </rPr>
      <t>総合評価</t>
    </r>
    <rPh sb="4" eb="6">
      <t>ソウゴウ</t>
    </rPh>
    <rPh sb="6" eb="8">
      <t>ヒョウカ</t>
    </rPh>
    <phoneticPr fontId="14"/>
  </si>
  <si>
    <t>　④マイク音量</t>
    <rPh sb="5" eb="7">
      <t>オンリョウ</t>
    </rPh>
    <phoneticPr fontId="14"/>
  </si>
  <si>
    <t>　⑥講評</t>
    <rPh sb="2" eb="4">
      <t>コウヒョウ</t>
    </rPh>
    <phoneticPr fontId="14"/>
  </si>
  <si>
    <t>　⑦大会プログラム</t>
    <rPh sb="2" eb="4">
      <t>タイカイ</t>
    </rPh>
    <phoneticPr fontId="14"/>
  </si>
  <si>
    <t>　⑨昼食時間</t>
    <rPh sb="2" eb="4">
      <t>チュウショク</t>
    </rPh>
    <rPh sb="4" eb="6">
      <t>ジカン</t>
    </rPh>
    <phoneticPr fontId="14"/>
  </si>
  <si>
    <t>　⑩昼食会場</t>
    <rPh sb="2" eb="4">
      <t>チュウショク</t>
    </rPh>
    <rPh sb="4" eb="6">
      <t>カイジョウ</t>
    </rPh>
    <phoneticPr fontId="14"/>
  </si>
  <si>
    <t>　⑪お弁当の内容</t>
    <rPh sb="3" eb="5">
      <t>ベントウ</t>
    </rPh>
    <rPh sb="6" eb="8">
      <t>ナイヨウ</t>
    </rPh>
    <phoneticPr fontId="14"/>
  </si>
  <si>
    <t>　⑫スケジュール進行</t>
    <rPh sb="8" eb="10">
      <t>シンコウ</t>
    </rPh>
    <phoneticPr fontId="14"/>
  </si>
  <si>
    <t>　⑬受付の対応</t>
    <rPh sb="2" eb="4">
      <t>ウケツケ</t>
    </rPh>
    <rPh sb="5" eb="7">
      <t>タイオウ</t>
    </rPh>
    <phoneticPr fontId="14"/>
  </si>
  <si>
    <t>　⑭会場の空調</t>
    <rPh sb="2" eb="4">
      <t>カイジョウ</t>
    </rPh>
    <rPh sb="5" eb="7">
      <t>クウチョウ</t>
    </rPh>
    <phoneticPr fontId="14"/>
  </si>
  <si>
    <t>○</t>
    <phoneticPr fontId="14"/>
  </si>
  <si>
    <t>×</t>
    <phoneticPr fontId="14"/>
  </si>
  <si>
    <t xml:space="preserve">〔集計結果 201-339〕  ＱＣサークルさつき大会  07.5.28 </t>
    <rPh sb="1" eb="3">
      <t>シュウケイ</t>
    </rPh>
    <rPh sb="3" eb="5">
      <t>ケッカ</t>
    </rPh>
    <phoneticPr fontId="14"/>
  </si>
  <si>
    <t xml:space="preserve">〔集計結果 1-200〕  ＱＣサークルさつき大会  07.5.28 </t>
    <rPh sb="1" eb="3">
      <t>シュウケイ</t>
    </rPh>
    <rPh sb="3" eb="5">
      <t>ケッカ</t>
    </rPh>
    <phoneticPr fontId="14"/>
  </si>
  <si>
    <t>⑥60代以上</t>
    <rPh sb="3" eb="4">
      <t>ダイ</t>
    </rPh>
    <rPh sb="4" eb="6">
      <t>イジョウ</t>
    </rPh>
    <phoneticPr fontId="14"/>
  </si>
  <si>
    <t>③３回以上</t>
    <rPh sb="2" eb="3">
      <t>カイ</t>
    </rPh>
    <rPh sb="3" eb="5">
      <t>イジョウ</t>
    </rPh>
    <phoneticPr fontId="14"/>
  </si>
  <si>
    <t>①はじめて</t>
    <phoneticPr fontId="14"/>
  </si>
  <si>
    <t>③やや悪い</t>
    <rPh sb="3" eb="4">
      <t>ワル</t>
    </rPh>
    <phoneticPr fontId="14"/>
  </si>
  <si>
    <t>①はじめて</t>
    <phoneticPr fontId="14"/>
  </si>
  <si>
    <t>○</t>
    <phoneticPr fontId="14"/>
  </si>
  <si>
    <t>×</t>
    <phoneticPr fontId="14"/>
  </si>
  <si>
    <t>○</t>
    <phoneticPr fontId="14"/>
  </si>
  <si>
    <t>×</t>
    <phoneticPr fontId="14"/>
  </si>
  <si>
    <t>データ①(1-200)　n=339</t>
    <phoneticPr fontId="14"/>
  </si>
  <si>
    <t>データ②(201-339) n=339</t>
    <phoneticPr fontId="14"/>
  </si>
  <si>
    <t>②</t>
    <phoneticPr fontId="14"/>
  </si>
  <si>
    <t>①+②</t>
    <phoneticPr fontId="14"/>
  </si>
  <si>
    <t>①人数</t>
    <rPh sb="1" eb="3">
      <t>ニンズウ</t>
    </rPh>
    <phoneticPr fontId="14"/>
  </si>
  <si>
    <t>②人数</t>
    <rPh sb="1" eb="3">
      <t>ニンズウ</t>
    </rPh>
    <phoneticPr fontId="14"/>
  </si>
  <si>
    <t>ｱﾝｹｰﾄ回収枚数：</t>
    <rPh sb="7" eb="8">
      <t>マイ</t>
    </rPh>
    <rPh sb="8" eb="9">
      <t>スウ</t>
    </rPh>
    <phoneticPr fontId="14"/>
  </si>
  <si>
    <t>参加者数：</t>
    <rPh sb="3" eb="4">
      <t>スウ</t>
    </rPh>
    <phoneticPr fontId="14"/>
  </si>
  <si>
    <t>回収率：</t>
    <phoneticPr fontId="14"/>
  </si>
  <si>
    <r>
      <t>(</t>
    </r>
    <r>
      <rPr>
        <sz val="11"/>
        <rFont val="ＭＳ Ｐゴシック"/>
        <family val="3"/>
        <charset val="128"/>
      </rPr>
      <t>7)</t>
    </r>
    <r>
      <rPr>
        <sz val="11"/>
        <rFont val="ＭＳ Ｐゴシック"/>
        <family val="3"/>
        <charset val="128"/>
      </rPr>
      <t>体験談発表</t>
    </r>
    <rPh sb="3" eb="6">
      <t>タイケンダン</t>
    </rPh>
    <rPh sb="6" eb="8">
      <t>ハッピョウ</t>
    </rPh>
    <phoneticPr fontId="14"/>
  </si>
  <si>
    <r>
      <t>(</t>
    </r>
    <r>
      <rPr>
        <sz val="11"/>
        <rFont val="ＭＳ Ｐゴシック"/>
        <family val="3"/>
        <charset val="128"/>
      </rPr>
      <t>8)</t>
    </r>
    <r>
      <rPr>
        <sz val="11"/>
        <rFont val="ＭＳ Ｐゴシック"/>
        <family val="3"/>
        <charset val="128"/>
      </rPr>
      <t>講話</t>
    </r>
    <rPh sb="3" eb="5">
      <t>コウワ</t>
    </rPh>
    <phoneticPr fontId="14"/>
  </si>
  <si>
    <t>①総数</t>
    <rPh sb="1" eb="3">
      <t>ソウスウ</t>
    </rPh>
    <phoneticPr fontId="14"/>
  </si>
  <si>
    <t>①＋②総数</t>
    <rPh sb="3" eb="5">
      <t>ソウスウ</t>
    </rPh>
    <phoneticPr fontId="14"/>
  </si>
  <si>
    <t>＊発表者・補助者は除く</t>
    <rPh sb="1" eb="4">
      <t>ハッピョウシャ</t>
    </rPh>
    <rPh sb="5" eb="8">
      <t>ホジョシャ</t>
    </rPh>
    <rPh sb="9" eb="10">
      <t>ノゾ</t>
    </rPh>
    <phoneticPr fontId="2"/>
  </si>
  <si>
    <t>（７）体験談発表について</t>
    <rPh sb="3" eb="6">
      <t>タイケンダン</t>
    </rPh>
    <rPh sb="6" eb="8">
      <t>ハッピョウ</t>
    </rPh>
    <phoneticPr fontId="2"/>
  </si>
  <si>
    <t>（８）講話について</t>
    <rPh sb="3" eb="5">
      <t>コウワ</t>
    </rPh>
    <phoneticPr fontId="2"/>
  </si>
  <si>
    <t>マイクの音量</t>
    <rPh sb="4" eb="6">
      <t>オンリョウ</t>
    </rPh>
    <phoneticPr fontId="2"/>
  </si>
  <si>
    <t>昼食時間</t>
    <rPh sb="0" eb="2">
      <t>チュウショク</t>
    </rPh>
    <rPh sb="2" eb="4">
      <t>ジカン</t>
    </rPh>
    <phoneticPr fontId="2"/>
  </si>
  <si>
    <t>昼食会場</t>
    <rPh sb="0" eb="2">
      <t>チュウショク</t>
    </rPh>
    <rPh sb="2" eb="3">
      <t>カイ</t>
    </rPh>
    <rPh sb="3" eb="4">
      <t>ジョウ</t>
    </rPh>
    <phoneticPr fontId="2"/>
  </si>
  <si>
    <t>お弁当の内容</t>
    <rPh sb="1" eb="3">
      <t>ベントウ</t>
    </rPh>
    <rPh sb="4" eb="6">
      <t>ナイヨウ</t>
    </rPh>
    <phoneticPr fontId="2"/>
  </si>
  <si>
    <t>会場の空調</t>
    <rPh sb="0" eb="2">
      <t>カイジョウ</t>
    </rPh>
    <rPh sb="3" eb="5">
      <t>クウチョウ</t>
    </rPh>
    <phoneticPr fontId="2"/>
  </si>
  <si>
    <t>(12)今後取り入れて欲しい項目</t>
    <rPh sb="4" eb="6">
      <t>コンゴ</t>
    </rPh>
    <rPh sb="6" eb="7">
      <t>ト</t>
    </rPh>
    <rPh sb="8" eb="9">
      <t>イ</t>
    </rPh>
    <rPh sb="11" eb="12">
      <t>ホ</t>
    </rPh>
    <rPh sb="14" eb="16">
      <t>コウモク</t>
    </rPh>
    <phoneticPr fontId="2"/>
  </si>
  <si>
    <t>未回答</t>
    <rPh sb="0" eb="3">
      <t>ミカイトウ</t>
    </rPh>
    <phoneticPr fontId="2"/>
  </si>
  <si>
    <t>未回答</t>
    <rPh sb="0" eb="1">
      <t>ミ</t>
    </rPh>
    <rPh sb="1" eb="3">
      <t>カイトウ</t>
    </rPh>
    <phoneticPr fontId="14"/>
  </si>
  <si>
    <t>未回答</t>
    <phoneticPr fontId="14"/>
  </si>
  <si>
    <r>
      <t>(</t>
    </r>
    <r>
      <rPr>
        <sz val="11"/>
        <rFont val="ＭＳ Ｐゴシック"/>
        <family val="3"/>
        <charset val="128"/>
      </rPr>
      <t>6)</t>
    </r>
    <r>
      <rPr>
        <sz val="11"/>
        <rFont val="ＭＳ Ｐゴシック"/>
        <family val="3"/>
        <charset val="128"/>
      </rPr>
      <t>体験談発表</t>
    </r>
    <rPh sb="3" eb="6">
      <t>タイケンダン</t>
    </rPh>
    <rPh sb="6" eb="8">
      <t>ハッピョウ</t>
    </rPh>
    <phoneticPr fontId="14"/>
  </si>
  <si>
    <r>
      <t>(</t>
    </r>
    <r>
      <rPr>
        <sz val="11"/>
        <rFont val="ＭＳ Ｐゴシック"/>
        <family val="3"/>
        <charset val="128"/>
      </rPr>
      <t>7)</t>
    </r>
    <r>
      <rPr>
        <sz val="11"/>
        <rFont val="ＭＳ Ｐゴシック"/>
        <family val="3"/>
        <charset val="128"/>
      </rPr>
      <t>講話</t>
    </r>
    <rPh sb="3" eb="5">
      <t>コウワ</t>
    </rPh>
    <phoneticPr fontId="14"/>
  </si>
  <si>
    <r>
      <t>(</t>
    </r>
    <r>
      <rPr>
        <sz val="11"/>
        <rFont val="ＭＳ Ｐゴシック"/>
        <family val="3"/>
        <charset val="128"/>
      </rPr>
      <t>8)</t>
    </r>
    <r>
      <rPr>
        <sz val="11"/>
        <rFont val="ＭＳ Ｐゴシック"/>
        <family val="3"/>
        <charset val="128"/>
      </rPr>
      <t>満足度</t>
    </r>
    <r>
      <rPr>
        <sz val="11"/>
        <rFont val="ＭＳ Ｐゴシック"/>
        <family val="3"/>
        <charset val="128"/>
      </rPr>
      <t xml:space="preserve"> </t>
    </r>
    <r>
      <rPr>
        <sz val="11"/>
        <color indexed="14"/>
        <rFont val="ＭＳ Ｐゴシック"/>
        <family val="3"/>
        <charset val="128"/>
      </rPr>
      <t>○:1 ×:2</t>
    </r>
    <rPh sb="3" eb="6">
      <t>マンゾクド</t>
    </rPh>
    <phoneticPr fontId="14"/>
  </si>
  <si>
    <r>
      <t>(</t>
    </r>
    <r>
      <rPr>
        <sz val="11"/>
        <rFont val="ＭＳ Ｐゴシック"/>
        <family val="3"/>
        <charset val="128"/>
      </rPr>
      <t>9)</t>
    </r>
    <r>
      <rPr>
        <sz val="11"/>
        <rFont val="ＭＳ Ｐゴシック"/>
        <family val="3"/>
        <charset val="128"/>
      </rPr>
      <t>総合評価</t>
    </r>
    <rPh sb="3" eb="5">
      <t>ソウゴウ</t>
    </rPh>
    <rPh sb="5" eb="7">
      <t>ヒョウカ</t>
    </rPh>
    <phoneticPr fontId="14"/>
  </si>
  <si>
    <t>№</t>
    <phoneticPr fontId="2"/>
  </si>
  <si>
    <t>①話術が上手で面白かった。 ・・・・・・・・・・・・・・・・・・・・・・・・・・・・・・・　２６件</t>
    <rPh sb="1" eb="3">
      <t>ワジュツ</t>
    </rPh>
    <rPh sb="4" eb="6">
      <t>ジョウズ</t>
    </rPh>
    <rPh sb="7" eb="9">
      <t>オモシロ</t>
    </rPh>
    <rPh sb="48" eb="49">
      <t>ケン</t>
    </rPh>
    <phoneticPr fontId="2"/>
  </si>
  <si>
    <t>②意識を持ち、見方・考え方を変えてみようと思った。　・・・・・・・・・・・　２４件</t>
    <rPh sb="1" eb="3">
      <t>イシキ</t>
    </rPh>
    <rPh sb="4" eb="5">
      <t>モ</t>
    </rPh>
    <rPh sb="7" eb="9">
      <t>ミカタ</t>
    </rPh>
    <rPh sb="10" eb="11">
      <t>カンガ</t>
    </rPh>
    <rPh sb="12" eb="13">
      <t>カタ</t>
    </rPh>
    <rPh sb="14" eb="15">
      <t>カ</t>
    </rPh>
    <rPh sb="21" eb="22">
      <t>オモ</t>
    </rPh>
    <rPh sb="40" eb="41">
      <t>ケン</t>
    </rPh>
    <phoneticPr fontId="2"/>
  </si>
  <si>
    <t>③考え方や見方を色々な方向から見たいと思いました。　・・・・・・・・・・　１７件</t>
    <rPh sb="1" eb="2">
      <t>カンガ</t>
    </rPh>
    <rPh sb="3" eb="4">
      <t>カタ</t>
    </rPh>
    <rPh sb="5" eb="7">
      <t>ミカタ</t>
    </rPh>
    <rPh sb="8" eb="10">
      <t>イロイロ</t>
    </rPh>
    <rPh sb="11" eb="13">
      <t>ホウコウ</t>
    </rPh>
    <rPh sb="15" eb="16">
      <t>ミ</t>
    </rPh>
    <rPh sb="19" eb="20">
      <t>オモ</t>
    </rPh>
    <rPh sb="39" eb="40">
      <t>ケン</t>
    </rPh>
    <phoneticPr fontId="2"/>
  </si>
  <si>
    <t>④感動しました　・・・・・・・・・・・・・・・・・・・・・・・・・・・・・・・・・・・・・・・・・・・・　１３件</t>
    <rPh sb="55" eb="56">
      <t>ケン</t>
    </rPh>
    <phoneticPr fontId="2"/>
  </si>
  <si>
    <t>⑤とても深い内容の講演で、今後の人生に生かせると思いました。・・・・　１２件</t>
    <rPh sb="37" eb="38">
      <t>ケン</t>
    </rPh>
    <phoneticPr fontId="2"/>
  </si>
  <si>
    <t>昼食会場</t>
    <rPh sb="0" eb="2">
      <t>チュウショク</t>
    </rPh>
    <rPh sb="2" eb="4">
      <t>カイジョウ</t>
    </rPh>
    <phoneticPr fontId="2"/>
  </si>
  <si>
    <t>講　　　　　　　演</t>
    <rPh sb="0" eb="1">
      <t>コウ</t>
    </rPh>
    <rPh sb="8" eb="9">
      <t>ヒロシ</t>
    </rPh>
    <phoneticPr fontId="2"/>
  </si>
  <si>
    <t>昼食がイマイチ</t>
    <rPh sb="0" eb="2">
      <t>チュウショク</t>
    </rPh>
    <phoneticPr fontId="2"/>
  </si>
  <si>
    <t>考え方・意識することの重要性を再認識した。</t>
    <rPh sb="0" eb="1">
      <t>カンガ</t>
    </rPh>
    <rPh sb="2" eb="3">
      <t>カタ</t>
    </rPh>
    <rPh sb="4" eb="6">
      <t>イシキ</t>
    </rPh>
    <rPh sb="11" eb="14">
      <t>ジュウヨウセイ</t>
    </rPh>
    <rPh sb="15" eb="18">
      <t>サイニンシキ</t>
    </rPh>
    <phoneticPr fontId="2"/>
  </si>
  <si>
    <t>色々な企業のＱＣ活動を目の当たりに出来たから</t>
    <rPh sb="0" eb="2">
      <t>イロイロ</t>
    </rPh>
    <rPh sb="3" eb="5">
      <t>キギョウ</t>
    </rPh>
    <rPh sb="11" eb="12">
      <t>メ</t>
    </rPh>
    <rPh sb="13" eb="14">
      <t>ア</t>
    </rPh>
    <rPh sb="17" eb="19">
      <t>デキ</t>
    </rPh>
    <phoneticPr fontId="2"/>
  </si>
  <si>
    <t>成果の見せ方、コミニュケーションの取り方</t>
    <rPh sb="0" eb="2">
      <t>セイカ</t>
    </rPh>
    <rPh sb="3" eb="4">
      <t>ミ</t>
    </rPh>
    <rPh sb="5" eb="6">
      <t>カタ</t>
    </rPh>
    <rPh sb="17" eb="18">
      <t>ト</t>
    </rPh>
    <rPh sb="19" eb="20">
      <t>カタ</t>
    </rPh>
    <phoneticPr fontId="2"/>
  </si>
  <si>
    <t>感動しました</t>
    <rPh sb="0" eb="2">
      <t>カンドウ</t>
    </rPh>
    <phoneticPr fontId="2"/>
  </si>
  <si>
    <t>ＱＣストーリーの再認識</t>
    <rPh sb="8" eb="11">
      <t>サイニンシキ</t>
    </rPh>
    <phoneticPr fontId="2"/>
  </si>
  <si>
    <t>この不況でかなり企業の状況が変化したと思います’０８/７からのサークル活動の低迷が気になります。</t>
    <rPh sb="2" eb="4">
      <t>フキョウ</t>
    </rPh>
    <rPh sb="8" eb="10">
      <t>キギョウ</t>
    </rPh>
    <rPh sb="11" eb="13">
      <t>ジョウキョウ</t>
    </rPh>
    <rPh sb="14" eb="16">
      <t>ヘンカ</t>
    </rPh>
    <rPh sb="19" eb="20">
      <t>オモ</t>
    </rPh>
    <rPh sb="35" eb="37">
      <t>カツドウ</t>
    </rPh>
    <rPh sb="38" eb="40">
      <t>テイメイ</t>
    </rPh>
    <rPh sb="41" eb="42">
      <t>キ</t>
    </rPh>
    <phoneticPr fontId="2"/>
  </si>
  <si>
    <t>【ＱＣストーリー】</t>
    <phoneticPr fontId="2"/>
  </si>
  <si>
    <t>【ＱＣ手法】</t>
    <rPh sb="3" eb="5">
      <t>シュホウ</t>
    </rPh>
    <phoneticPr fontId="2"/>
  </si>
  <si>
    <t>ＱＣ七つ道具の使い方やストーリーについて理解できた</t>
    <rPh sb="2" eb="3">
      <t>ナナ</t>
    </rPh>
    <rPh sb="4" eb="6">
      <t>ドウグ</t>
    </rPh>
    <rPh sb="7" eb="8">
      <t>ツカ</t>
    </rPh>
    <rPh sb="9" eb="10">
      <t>カタ</t>
    </rPh>
    <rPh sb="20" eb="22">
      <t>リカイ</t>
    </rPh>
    <phoneticPr fontId="2"/>
  </si>
  <si>
    <t>とても深い内容の講演で、今後の人生に生かせるものだと思いました。</t>
    <rPh sb="3" eb="4">
      <t>フカ</t>
    </rPh>
    <rPh sb="5" eb="7">
      <t>ナイヨウ</t>
    </rPh>
    <rPh sb="8" eb="10">
      <t>コウエン</t>
    </rPh>
    <rPh sb="12" eb="14">
      <t>コンゴ</t>
    </rPh>
    <rPh sb="15" eb="17">
      <t>ジンセイ</t>
    </rPh>
    <rPh sb="18" eb="19">
      <t>イ</t>
    </rPh>
    <rPh sb="26" eb="27">
      <t>オモ</t>
    </rPh>
    <phoneticPr fontId="2"/>
  </si>
  <si>
    <t>各会社への質問時間（内容のほか、ＱＣ会合の工夫など</t>
    <rPh sb="0" eb="3">
      <t>カクカイシャ</t>
    </rPh>
    <rPh sb="5" eb="7">
      <t>シツモン</t>
    </rPh>
    <rPh sb="7" eb="9">
      <t>ジカン</t>
    </rPh>
    <rPh sb="10" eb="12">
      <t>ナイヨウ</t>
    </rPh>
    <rPh sb="18" eb="20">
      <t>カイゴウ</t>
    </rPh>
    <rPh sb="21" eb="23">
      <t>クフウ</t>
    </rPh>
    <phoneticPr fontId="2"/>
  </si>
  <si>
    <t>体験談を通してより知識を深めることが出来た。</t>
  </si>
  <si>
    <t>話術が上手で面白かった。</t>
    <rPh sb="0" eb="2">
      <t>ワジュツ</t>
    </rPh>
    <rPh sb="3" eb="5">
      <t>ジョウズ</t>
    </rPh>
    <rPh sb="6" eb="8">
      <t>オモシロ</t>
    </rPh>
    <phoneticPr fontId="2"/>
  </si>
  <si>
    <t>サークルレベルも様々でそれに沿ったまとめ方が参考になった。</t>
    <rPh sb="8" eb="10">
      <t>サマザマ</t>
    </rPh>
    <rPh sb="14" eb="15">
      <t>ソ</t>
    </rPh>
    <rPh sb="20" eb="21">
      <t>カタ</t>
    </rPh>
    <rPh sb="22" eb="24">
      <t>サンコウ</t>
    </rPh>
    <phoneticPr fontId="2"/>
  </si>
  <si>
    <t>一つひとつのテーマに関して集中してみることが出来た。</t>
    <rPh sb="0" eb="1">
      <t>ヒト</t>
    </rPh>
    <rPh sb="10" eb="11">
      <t>カン</t>
    </rPh>
    <rPh sb="13" eb="15">
      <t>シュウチュウ</t>
    </rPh>
    <rPh sb="22" eb="24">
      <t>デキ</t>
    </rPh>
    <phoneticPr fontId="2"/>
  </si>
  <si>
    <t>客いじりは止めてほしい。</t>
    <rPh sb="0" eb="1">
      <t>キャク</t>
    </rPh>
    <rPh sb="5" eb="6">
      <t>ヤ</t>
    </rPh>
    <phoneticPr fontId="2"/>
  </si>
  <si>
    <t>４ ピィーサークルさんの不良を犯人にたとえ、問題を解決する発表に仕方がユニークで参考になりました。</t>
    <rPh sb="12" eb="14">
      <t>フリョウ</t>
    </rPh>
    <rPh sb="15" eb="17">
      <t>ハンニン</t>
    </rPh>
    <rPh sb="22" eb="24">
      <t>モンダイ</t>
    </rPh>
    <rPh sb="25" eb="27">
      <t>カイケツ</t>
    </rPh>
    <rPh sb="29" eb="31">
      <t>ハッピョウ</t>
    </rPh>
    <rPh sb="32" eb="34">
      <t>シカタ</t>
    </rPh>
    <rPh sb="40" eb="42">
      <t>サンコウ</t>
    </rPh>
    <phoneticPr fontId="2"/>
  </si>
  <si>
    <t>考え方や見方を色々な方向から見たいと思いました。</t>
    <rPh sb="0" eb="1">
      <t>カンガ</t>
    </rPh>
    <rPh sb="2" eb="3">
      <t>カタ</t>
    </rPh>
    <rPh sb="4" eb="6">
      <t>ミカタ</t>
    </rPh>
    <rPh sb="7" eb="9">
      <t>イロイロ</t>
    </rPh>
    <rPh sb="10" eb="12">
      <t>ホウコウ</t>
    </rPh>
    <rPh sb="14" eb="15">
      <t>ミ</t>
    </rPh>
    <rPh sb="18" eb="19">
      <t>オモ</t>
    </rPh>
    <phoneticPr fontId="2"/>
  </si>
  <si>
    <t>第一会場と第二会場が遠い。</t>
    <rPh sb="0" eb="1">
      <t>ダイ</t>
    </rPh>
    <rPh sb="1" eb="2">
      <t>イチ</t>
    </rPh>
    <rPh sb="2" eb="4">
      <t>カイジョウ</t>
    </rPh>
    <rPh sb="5" eb="7">
      <t>ダイニ</t>
    </rPh>
    <rPh sb="7" eb="9">
      <t>カイジョウ</t>
    </rPh>
    <rPh sb="10" eb="11">
      <t>トオ</t>
    </rPh>
    <phoneticPr fontId="2"/>
  </si>
  <si>
    <t>特に良かった発表だけでもＤＶＤ化等、会場へ来られない人達へも展開できるものを！</t>
    <rPh sb="0" eb="1">
      <t>トク</t>
    </rPh>
    <rPh sb="2" eb="3">
      <t>ヨ</t>
    </rPh>
    <rPh sb="6" eb="8">
      <t>ハッピョウ</t>
    </rPh>
    <rPh sb="15" eb="16">
      <t>カ</t>
    </rPh>
    <rPh sb="16" eb="17">
      <t>ナド</t>
    </rPh>
    <rPh sb="18" eb="20">
      <t>カイジョウ</t>
    </rPh>
    <rPh sb="21" eb="22">
      <t>コ</t>
    </rPh>
    <rPh sb="26" eb="28">
      <t>ヒトタチ</t>
    </rPh>
    <rPh sb="30" eb="32">
      <t>テンカイ</t>
    </rPh>
    <phoneticPr fontId="2"/>
  </si>
  <si>
    <t>パレート図や系統図が分かりやすく、今後自分たちのサークルでも利用していきたい。</t>
    <rPh sb="4" eb="5">
      <t>ズ</t>
    </rPh>
    <rPh sb="6" eb="9">
      <t>ケイトウズ</t>
    </rPh>
    <rPh sb="10" eb="11">
      <t>ワ</t>
    </rPh>
    <rPh sb="17" eb="19">
      <t>コンゴ</t>
    </rPh>
    <rPh sb="19" eb="21">
      <t>ジブン</t>
    </rPh>
    <rPh sb="30" eb="32">
      <t>リヨウ</t>
    </rPh>
    <phoneticPr fontId="2"/>
  </si>
  <si>
    <t>第一会場と第二会場があり、開会や特別講演がどちらで行われるのか報文集にも書かれていない。</t>
    <rPh sb="0" eb="1">
      <t>ダイ</t>
    </rPh>
    <rPh sb="1" eb="2">
      <t>イチ</t>
    </rPh>
    <rPh sb="2" eb="4">
      <t>カイジョウ</t>
    </rPh>
    <rPh sb="5" eb="7">
      <t>ダイニ</t>
    </rPh>
    <rPh sb="7" eb="9">
      <t>カイジョウ</t>
    </rPh>
    <rPh sb="13" eb="15">
      <t>カイカイ</t>
    </rPh>
    <rPh sb="16" eb="18">
      <t>トクベツ</t>
    </rPh>
    <rPh sb="18" eb="20">
      <t>コウエン</t>
    </rPh>
    <rPh sb="25" eb="26">
      <t>オコナ</t>
    </rPh>
    <rPh sb="31" eb="33">
      <t>ホウブン</t>
    </rPh>
    <rPh sb="33" eb="34">
      <t>シュウ</t>
    </rPh>
    <rPh sb="36" eb="37">
      <t>カ</t>
    </rPh>
    <phoneticPr fontId="2"/>
  </si>
  <si>
    <t>貢献企業表彰が有ると言われて来たが、実際私の企業表彰は行われなかった。どのようなｺﾐﾆｭｹｰｼｮﾝがされていたのか</t>
    <rPh sb="0" eb="2">
      <t>コウケン</t>
    </rPh>
    <rPh sb="2" eb="4">
      <t>キギョウ</t>
    </rPh>
    <rPh sb="4" eb="6">
      <t>ヒョウショウ</t>
    </rPh>
    <rPh sb="7" eb="8">
      <t>ア</t>
    </rPh>
    <rPh sb="10" eb="11">
      <t>イ</t>
    </rPh>
    <rPh sb="14" eb="15">
      <t>キ</t>
    </rPh>
    <rPh sb="18" eb="20">
      <t>ジッサイ</t>
    </rPh>
    <rPh sb="20" eb="21">
      <t>ワタシ</t>
    </rPh>
    <rPh sb="22" eb="24">
      <t>キギョウ</t>
    </rPh>
    <rPh sb="24" eb="26">
      <t>ヒョウショウ</t>
    </rPh>
    <rPh sb="27" eb="28">
      <t>オコナ</t>
    </rPh>
    <phoneticPr fontId="2"/>
  </si>
  <si>
    <t>プレゼン資料の完成度には大変驚かされた。</t>
    <rPh sb="4" eb="6">
      <t>シリョウ</t>
    </rPh>
    <rPh sb="7" eb="10">
      <t>カンセイド</t>
    </rPh>
    <rPh sb="12" eb="14">
      <t>タイヘン</t>
    </rPh>
    <rPh sb="14" eb="15">
      <t>オドロ</t>
    </rPh>
    <phoneticPr fontId="2"/>
  </si>
  <si>
    <t>報文集の各発表毎にメモが有ると良い。</t>
    <rPh sb="0" eb="1">
      <t>ホウ</t>
    </rPh>
    <rPh sb="1" eb="2">
      <t>ブン</t>
    </rPh>
    <rPh sb="2" eb="3">
      <t>シュウ</t>
    </rPh>
    <rPh sb="4" eb="5">
      <t>カク</t>
    </rPh>
    <rPh sb="5" eb="7">
      <t>ハッピョウ</t>
    </rPh>
    <rPh sb="7" eb="8">
      <t>ゴト</t>
    </rPh>
    <rPh sb="12" eb="13">
      <t>ア</t>
    </rPh>
    <rPh sb="15" eb="16">
      <t>ヨ</t>
    </rPh>
    <phoneticPr fontId="2"/>
  </si>
  <si>
    <t>夫々の発表者は、自分の仕事に対して十分な責任感を感じることが出来た。</t>
    <rPh sb="0" eb="2">
      <t>ソレゾレ</t>
    </rPh>
    <rPh sb="3" eb="6">
      <t>ハッピョウシャ</t>
    </rPh>
    <rPh sb="8" eb="10">
      <t>ジブン</t>
    </rPh>
    <rPh sb="11" eb="13">
      <t>シゴト</t>
    </rPh>
    <rPh sb="14" eb="15">
      <t>タイ</t>
    </rPh>
    <rPh sb="17" eb="19">
      <t>ジュウブン</t>
    </rPh>
    <rPh sb="20" eb="23">
      <t>セキニンカン</t>
    </rPh>
    <rPh sb="24" eb="25">
      <t>カン</t>
    </rPh>
    <rPh sb="30" eb="32">
      <t>デキ</t>
    </rPh>
    <phoneticPr fontId="2"/>
  </si>
  <si>
    <t>夫々の代表が責任を持って発表しており、今後の活動に対するやる気も見えた。</t>
    <rPh sb="0" eb="2">
      <t>ソレゾレ</t>
    </rPh>
    <rPh sb="3" eb="5">
      <t>ダイヒョウ</t>
    </rPh>
    <rPh sb="6" eb="8">
      <t>セキニン</t>
    </rPh>
    <rPh sb="9" eb="10">
      <t>モ</t>
    </rPh>
    <rPh sb="12" eb="14">
      <t>ハッピョウ</t>
    </rPh>
    <rPh sb="19" eb="21">
      <t>コンゴ</t>
    </rPh>
    <rPh sb="22" eb="24">
      <t>カツドウ</t>
    </rPh>
    <rPh sb="25" eb="26">
      <t>タイ</t>
    </rPh>
    <rPh sb="30" eb="31">
      <t>キ</t>
    </rPh>
    <rPh sb="32" eb="33">
      <t>ミ</t>
    </rPh>
    <phoneticPr fontId="2"/>
  </si>
  <si>
    <t>他社との交流（意見交換会等）</t>
    <rPh sb="0" eb="2">
      <t>タシャ</t>
    </rPh>
    <rPh sb="4" eb="6">
      <t>コウリュウ</t>
    </rPh>
    <rPh sb="7" eb="9">
      <t>イケン</t>
    </rPh>
    <rPh sb="9" eb="11">
      <t>コウカン</t>
    </rPh>
    <rPh sb="11" eb="12">
      <t>カイ</t>
    </rPh>
    <rPh sb="12" eb="13">
      <t>ナド</t>
    </rPh>
    <phoneticPr fontId="2"/>
  </si>
  <si>
    <t>製造とＪＨＳを二つの会場で分けて行うのは良かった。</t>
    <rPh sb="0" eb="2">
      <t>セイゾウ</t>
    </rPh>
    <rPh sb="7" eb="8">
      <t>フタ</t>
    </rPh>
    <rPh sb="10" eb="12">
      <t>カイジョウ</t>
    </rPh>
    <rPh sb="13" eb="14">
      <t>ワ</t>
    </rPh>
    <rPh sb="16" eb="17">
      <t>オコナ</t>
    </rPh>
    <rPh sb="20" eb="21">
      <t>ヨ</t>
    </rPh>
    <phoneticPr fontId="2"/>
  </si>
  <si>
    <t>ＱＣは製造の専売特許と思っていたがＪＨＳの発表を聞き、ＱＣも多種多様化していると感じた。</t>
    <rPh sb="3" eb="5">
      <t>セイゾウ</t>
    </rPh>
    <rPh sb="6" eb="8">
      <t>センバイ</t>
    </rPh>
    <rPh sb="8" eb="10">
      <t>トッキョ</t>
    </rPh>
    <rPh sb="11" eb="12">
      <t>オモ</t>
    </rPh>
    <rPh sb="21" eb="23">
      <t>ハッピョウ</t>
    </rPh>
    <rPh sb="24" eb="25">
      <t>キ</t>
    </rPh>
    <rPh sb="30" eb="34">
      <t>タシュタヨウ</t>
    </rPh>
    <rPh sb="34" eb="35">
      <t>カ</t>
    </rPh>
    <rPh sb="40" eb="41">
      <t>カン</t>
    </rPh>
    <phoneticPr fontId="2"/>
  </si>
  <si>
    <t>もう少し長くしても良いと感じた。</t>
    <rPh sb="2" eb="3">
      <t>スコ</t>
    </rPh>
    <rPh sb="4" eb="5">
      <t>ナガ</t>
    </rPh>
    <rPh sb="9" eb="10">
      <t>ヨ</t>
    </rPh>
    <rPh sb="12" eb="13">
      <t>カン</t>
    </rPh>
    <phoneticPr fontId="2"/>
  </si>
  <si>
    <t>私自身ｻｰﾋﾞｽの仕事をしており、今発表会で初めてｻｰﾋﾞｽに関する体験談を聞けてよかった。</t>
    <rPh sb="0" eb="3">
      <t>ワタシジシン</t>
    </rPh>
    <rPh sb="9" eb="11">
      <t>シゴト</t>
    </rPh>
    <rPh sb="17" eb="18">
      <t>コン</t>
    </rPh>
    <rPh sb="18" eb="20">
      <t>ハッピョウ</t>
    </rPh>
    <rPh sb="20" eb="21">
      <t>カイ</t>
    </rPh>
    <rPh sb="22" eb="23">
      <t>ハジ</t>
    </rPh>
    <rPh sb="31" eb="32">
      <t>カン</t>
    </rPh>
    <rPh sb="34" eb="37">
      <t>タイケンダン</t>
    </rPh>
    <rPh sb="38" eb="39">
      <t>キ</t>
    </rPh>
    <phoneticPr fontId="2"/>
  </si>
  <si>
    <t>製造・ＪＨＳのカテゴリーで別の日に開催すると良いと思う。</t>
    <rPh sb="13" eb="14">
      <t>ベツ</t>
    </rPh>
    <rPh sb="15" eb="16">
      <t>ヒ</t>
    </rPh>
    <rPh sb="17" eb="19">
      <t>カイサイ</t>
    </rPh>
    <rPh sb="22" eb="23">
      <t>ヨ</t>
    </rPh>
    <rPh sb="25" eb="26">
      <t>オモ</t>
    </rPh>
    <phoneticPr fontId="2"/>
  </si>
  <si>
    <t>初参加でしたが、大会の『進行』『演出』とも大変良く感動しました。</t>
    <rPh sb="0" eb="3">
      <t>ハツサンカ</t>
    </rPh>
    <rPh sb="8" eb="10">
      <t>タイカイ</t>
    </rPh>
    <rPh sb="12" eb="14">
      <t>シンコウ</t>
    </rPh>
    <rPh sb="16" eb="18">
      <t>エンシュツ</t>
    </rPh>
    <rPh sb="21" eb="23">
      <t>タイヘン</t>
    </rPh>
    <rPh sb="23" eb="24">
      <t>ヨ</t>
    </rPh>
    <rPh sb="25" eb="27">
      <t>カンドウ</t>
    </rPh>
    <phoneticPr fontId="2"/>
  </si>
  <si>
    <t>音響、スクリーンの見易さなど会場がＧＯＯＤ！</t>
    <rPh sb="0" eb="2">
      <t>オンキョウ</t>
    </rPh>
    <rPh sb="9" eb="11">
      <t>ミヤス</t>
    </rPh>
    <rPh sb="14" eb="16">
      <t>カイジョウ</t>
    </rPh>
    <phoneticPr fontId="2"/>
  </si>
  <si>
    <t>全体的にスムーズな運営だったと思います。</t>
    <rPh sb="0" eb="3">
      <t>ゼンタイテキ</t>
    </rPh>
    <rPh sb="9" eb="11">
      <t>ウンエイ</t>
    </rPh>
    <rPh sb="15" eb="16">
      <t>オモ</t>
    </rPh>
    <phoneticPr fontId="2"/>
  </si>
  <si>
    <t>各社におけるＱＣ活動の運営方法、事務局のあり方などを教えてもらえる研修会など</t>
    <rPh sb="0" eb="2">
      <t>カクシャ</t>
    </rPh>
    <rPh sb="8" eb="10">
      <t>カツドウ</t>
    </rPh>
    <rPh sb="11" eb="13">
      <t>ウンエイ</t>
    </rPh>
    <rPh sb="13" eb="15">
      <t>ホウホウ</t>
    </rPh>
    <rPh sb="16" eb="19">
      <t>ジムキョク</t>
    </rPh>
    <rPh sb="22" eb="23">
      <t>カタ</t>
    </rPh>
    <rPh sb="26" eb="27">
      <t>オシ</t>
    </rPh>
    <rPh sb="33" eb="36">
      <t>ケンシュウカイ</t>
    </rPh>
    <phoneticPr fontId="2"/>
  </si>
  <si>
    <t>『意識』を忘れずに今後ＱＣＣ活動を行います。</t>
    <rPh sb="1" eb="3">
      <t>イシキ</t>
    </rPh>
    <rPh sb="5" eb="6">
      <t>ワス</t>
    </rPh>
    <rPh sb="9" eb="11">
      <t>コンゴ</t>
    </rPh>
    <rPh sb="14" eb="16">
      <t>カツドウ</t>
    </rPh>
    <rPh sb="17" eb="18">
      <t>オコナ</t>
    </rPh>
    <phoneticPr fontId="2"/>
  </si>
  <si>
    <t>会社毎のＱＣ発表の仕方が夫々有ってとても参考になった。</t>
    <rPh sb="0" eb="2">
      <t>カイシャ</t>
    </rPh>
    <rPh sb="2" eb="3">
      <t>ゴト</t>
    </rPh>
    <rPh sb="6" eb="8">
      <t>ハッピョウ</t>
    </rPh>
    <rPh sb="9" eb="11">
      <t>シカタ</t>
    </rPh>
    <rPh sb="12" eb="14">
      <t>ソレゾレ</t>
    </rPh>
    <rPh sb="14" eb="15">
      <t>ア</t>
    </rPh>
    <rPh sb="20" eb="22">
      <t>サンコウ</t>
    </rPh>
    <phoneticPr fontId="2"/>
  </si>
  <si>
    <t>昼食がひどい</t>
    <rPh sb="0" eb="2">
      <t>チュウショク</t>
    </rPh>
    <phoneticPr fontId="2"/>
  </si>
  <si>
    <t>取り組み姿勢や発表の分かりやすさで参考になった。</t>
    <rPh sb="0" eb="1">
      <t>ト</t>
    </rPh>
    <rPh sb="2" eb="3">
      <t>ク</t>
    </rPh>
    <rPh sb="4" eb="6">
      <t>シセイ</t>
    </rPh>
    <rPh sb="7" eb="9">
      <t>ハッピョウ</t>
    </rPh>
    <rPh sb="10" eb="11">
      <t>ワ</t>
    </rPh>
    <rPh sb="17" eb="19">
      <t>サンコウ</t>
    </rPh>
    <phoneticPr fontId="2"/>
  </si>
  <si>
    <t>会場の設備の良さにより、快適に過ごせました。</t>
    <rPh sb="0" eb="2">
      <t>カイジョウ</t>
    </rPh>
    <rPh sb="3" eb="5">
      <t>セツビ</t>
    </rPh>
    <rPh sb="6" eb="7">
      <t>ヨ</t>
    </rPh>
    <rPh sb="12" eb="14">
      <t>カイテキ</t>
    </rPh>
    <rPh sb="15" eb="16">
      <t>ス</t>
    </rPh>
    <phoneticPr fontId="2"/>
  </si>
  <si>
    <t>各社運営係りの方へ『お疲れ様でした』</t>
    <rPh sb="0" eb="2">
      <t>カクシャ</t>
    </rPh>
    <rPh sb="2" eb="4">
      <t>ウンエイ</t>
    </rPh>
    <rPh sb="4" eb="5">
      <t>カカ</t>
    </rPh>
    <rPh sb="7" eb="8">
      <t>ホウ</t>
    </rPh>
    <rPh sb="11" eb="12">
      <t>ツカ</t>
    </rPh>
    <rPh sb="13" eb="14">
      <t>サマ</t>
    </rPh>
    <phoneticPr fontId="2"/>
  </si>
  <si>
    <t>どのような所に苦労して、どう改善していったのか良く分かった。</t>
    <rPh sb="5" eb="6">
      <t>トコロ</t>
    </rPh>
    <rPh sb="7" eb="9">
      <t>クロウ</t>
    </rPh>
    <rPh sb="14" eb="16">
      <t>カイゼン</t>
    </rPh>
    <rPh sb="23" eb="24">
      <t>ヨ</t>
    </rPh>
    <rPh sb="25" eb="26">
      <t>ワ</t>
    </rPh>
    <phoneticPr fontId="2"/>
  </si>
  <si>
    <t>要望として基本的にＱＣストーリーを守ってほしい。</t>
    <rPh sb="0" eb="2">
      <t>ヨウボウ</t>
    </rPh>
    <rPh sb="5" eb="8">
      <t>キホンテキ</t>
    </rPh>
    <rPh sb="17" eb="18">
      <t>マモ</t>
    </rPh>
    <phoneticPr fontId="2"/>
  </si>
  <si>
    <t>製造の改善は設計とは別に（源流責任部署）要求することは出来ないだろうか？</t>
    <rPh sb="0" eb="2">
      <t>セイゾウ</t>
    </rPh>
    <rPh sb="3" eb="5">
      <t>カイゼン</t>
    </rPh>
    <rPh sb="6" eb="8">
      <t>セッケイ</t>
    </rPh>
    <rPh sb="10" eb="11">
      <t>ベツ</t>
    </rPh>
    <rPh sb="13" eb="15">
      <t>ゲンリュウ</t>
    </rPh>
    <rPh sb="15" eb="17">
      <t>セキニン</t>
    </rPh>
    <rPh sb="17" eb="19">
      <t>ブショ</t>
    </rPh>
    <rPh sb="20" eb="22">
      <t>ヨウキュウ</t>
    </rPh>
    <rPh sb="27" eb="29">
      <t>デキ</t>
    </rPh>
    <phoneticPr fontId="2"/>
  </si>
  <si>
    <t>４０年誌の取りまとめに感謝します。</t>
    <rPh sb="2" eb="3">
      <t>ネン</t>
    </rPh>
    <rPh sb="3" eb="4">
      <t>シ</t>
    </rPh>
    <rPh sb="5" eb="6">
      <t>ト</t>
    </rPh>
    <rPh sb="11" eb="13">
      <t>カンシャ</t>
    </rPh>
    <phoneticPr fontId="2"/>
  </si>
  <si>
    <t>小集団の改善活動が主であった。規模の大きな改善プロジェクトはどうやるのだろうか？</t>
    <rPh sb="0" eb="3">
      <t>ショウシュウダン</t>
    </rPh>
    <rPh sb="4" eb="6">
      <t>カイゼン</t>
    </rPh>
    <rPh sb="6" eb="8">
      <t>カツドウ</t>
    </rPh>
    <rPh sb="9" eb="10">
      <t>シュ</t>
    </rPh>
    <rPh sb="15" eb="17">
      <t>キボ</t>
    </rPh>
    <rPh sb="18" eb="19">
      <t>オオ</t>
    </rPh>
    <rPh sb="21" eb="23">
      <t>カイゼン</t>
    </rPh>
    <phoneticPr fontId="2"/>
  </si>
  <si>
    <t>講評者は自身の体験も交えて懇切丁寧に評価説明していた。</t>
    <rPh sb="0" eb="2">
      <t>コウヒョウ</t>
    </rPh>
    <rPh sb="2" eb="3">
      <t>シャ</t>
    </rPh>
    <rPh sb="4" eb="6">
      <t>ジシン</t>
    </rPh>
    <rPh sb="7" eb="9">
      <t>タイケン</t>
    </rPh>
    <rPh sb="10" eb="11">
      <t>マジ</t>
    </rPh>
    <rPh sb="13" eb="15">
      <t>コンセツ</t>
    </rPh>
    <rPh sb="15" eb="17">
      <t>テイネイ</t>
    </rPh>
    <rPh sb="18" eb="20">
      <t>ヒョウカ</t>
    </rPh>
    <rPh sb="20" eb="22">
      <t>セツメイ</t>
    </rPh>
    <phoneticPr fontId="2"/>
  </si>
  <si>
    <t>マンネリ型のはまっていた。発表者はスクリーンも見ずに読むことに徹している。プレゼンスキルに課題有り</t>
    <rPh sb="4" eb="5">
      <t>ガタ</t>
    </rPh>
    <rPh sb="13" eb="16">
      <t>ハッピョウシャ</t>
    </rPh>
    <rPh sb="23" eb="24">
      <t>ミ</t>
    </rPh>
    <rPh sb="26" eb="27">
      <t>ヨ</t>
    </rPh>
    <rPh sb="31" eb="32">
      <t>テッ</t>
    </rPh>
    <rPh sb="45" eb="47">
      <t>カダイ</t>
    </rPh>
    <rPh sb="47" eb="48">
      <t>ア</t>
    </rPh>
    <phoneticPr fontId="2"/>
  </si>
  <si>
    <t>発表というより、一つひとつのテーマに対する講評が大変参考になった。</t>
    <rPh sb="0" eb="2">
      <t>ハッピョウ</t>
    </rPh>
    <rPh sb="8" eb="9">
      <t>ヒト</t>
    </rPh>
    <rPh sb="18" eb="19">
      <t>タイ</t>
    </rPh>
    <rPh sb="21" eb="23">
      <t>コウヒョウ</t>
    </rPh>
    <rPh sb="24" eb="26">
      <t>タイヘン</t>
    </rPh>
    <rPh sb="26" eb="28">
      <t>サンコウ</t>
    </rPh>
    <phoneticPr fontId="2"/>
  </si>
  <si>
    <t>ＱＣの取り組み姿勢について学ぶことが出来、社内の活動に結び付けたい。</t>
    <rPh sb="3" eb="4">
      <t>ト</t>
    </rPh>
    <rPh sb="5" eb="6">
      <t>ク</t>
    </rPh>
    <rPh sb="7" eb="9">
      <t>シセイ</t>
    </rPh>
    <rPh sb="13" eb="14">
      <t>マナ</t>
    </rPh>
    <rPh sb="18" eb="20">
      <t>デキ</t>
    </rPh>
    <rPh sb="21" eb="23">
      <t>シャナイ</t>
    </rPh>
    <rPh sb="24" eb="26">
      <t>カツドウ</t>
    </rPh>
    <rPh sb="27" eb="28">
      <t>ムス</t>
    </rPh>
    <rPh sb="29" eb="30">
      <t>ツ</t>
    </rPh>
    <phoneticPr fontId="2"/>
  </si>
  <si>
    <t>会場の説明や受付後の案内（入り口）が不足している。</t>
    <rPh sb="0" eb="2">
      <t>カイジョウ</t>
    </rPh>
    <rPh sb="3" eb="5">
      <t>セツメイ</t>
    </rPh>
    <rPh sb="6" eb="8">
      <t>ウケツケ</t>
    </rPh>
    <rPh sb="8" eb="9">
      <t>ゴ</t>
    </rPh>
    <rPh sb="10" eb="12">
      <t>アンナイ</t>
    </rPh>
    <rPh sb="13" eb="14">
      <t>イ</t>
    </rPh>
    <rPh sb="15" eb="16">
      <t>クチ</t>
    </rPh>
    <rPh sb="18" eb="20">
      <t>フソク</t>
    </rPh>
    <phoneticPr fontId="2"/>
  </si>
  <si>
    <t>ＱＣをこれから学びたいと思った。</t>
    <rPh sb="7" eb="8">
      <t>マナ</t>
    </rPh>
    <rPh sb="12" eb="13">
      <t>オモ</t>
    </rPh>
    <phoneticPr fontId="2"/>
  </si>
  <si>
    <t>自分自身の生き方の参考になった。</t>
    <rPh sb="0" eb="2">
      <t>ジブン</t>
    </rPh>
    <rPh sb="2" eb="4">
      <t>ジシン</t>
    </rPh>
    <rPh sb="5" eb="6">
      <t>ショウ</t>
    </rPh>
    <rPh sb="7" eb="8">
      <t>カタ</t>
    </rPh>
    <rPh sb="9" eb="11">
      <t>サンコウ</t>
    </rPh>
    <phoneticPr fontId="2"/>
  </si>
  <si>
    <t>新たな気付きがあった。</t>
    <rPh sb="0" eb="1">
      <t>アラ</t>
    </rPh>
    <rPh sb="3" eb="5">
      <t>キヅ</t>
    </rPh>
    <phoneticPr fontId="2"/>
  </si>
  <si>
    <t>改善をするときは、人に任せるのではなく、自分達で考え、行動する事が大切</t>
    <rPh sb="0" eb="2">
      <t>カイゼン</t>
    </rPh>
    <rPh sb="9" eb="10">
      <t>ヒト</t>
    </rPh>
    <rPh sb="11" eb="12">
      <t>マカ</t>
    </rPh>
    <rPh sb="20" eb="23">
      <t>ジブンタチ</t>
    </rPh>
    <rPh sb="24" eb="25">
      <t>カンガ</t>
    </rPh>
    <rPh sb="27" eb="29">
      <t>コウドウ</t>
    </rPh>
    <rPh sb="31" eb="32">
      <t>コト</t>
    </rPh>
    <rPh sb="33" eb="35">
      <t>タイセツ</t>
    </rPh>
    <phoneticPr fontId="2"/>
  </si>
  <si>
    <t>第二会場が第一会場に比べ劣って感じた。</t>
    <rPh sb="0" eb="2">
      <t>ダイニ</t>
    </rPh>
    <rPh sb="2" eb="4">
      <t>カイジョウ</t>
    </rPh>
    <rPh sb="5" eb="7">
      <t>ダイイチ</t>
    </rPh>
    <rPh sb="7" eb="9">
      <t>カイジョウ</t>
    </rPh>
    <rPh sb="10" eb="11">
      <t>クラ</t>
    </rPh>
    <rPh sb="12" eb="13">
      <t>オト</t>
    </rPh>
    <rPh sb="15" eb="16">
      <t>カン</t>
    </rPh>
    <phoneticPr fontId="2"/>
  </si>
  <si>
    <t>新たに発見することが多かった。</t>
    <rPh sb="0" eb="1">
      <t>アラ</t>
    </rPh>
    <rPh sb="3" eb="5">
      <t>ハッケン</t>
    </rPh>
    <rPh sb="10" eb="11">
      <t>オオ</t>
    </rPh>
    <phoneticPr fontId="2"/>
  </si>
  <si>
    <t>意識を持ち、見方・考え方を変えてみようと思った。</t>
    <rPh sb="0" eb="2">
      <t>イシキ</t>
    </rPh>
    <rPh sb="3" eb="4">
      <t>モ</t>
    </rPh>
    <rPh sb="6" eb="8">
      <t>ミカタ</t>
    </rPh>
    <rPh sb="9" eb="10">
      <t>カンガ</t>
    </rPh>
    <rPh sb="11" eb="12">
      <t>カタ</t>
    </rPh>
    <rPh sb="13" eb="14">
      <t>カ</t>
    </rPh>
    <rPh sb="20" eb="21">
      <t>オモ</t>
    </rPh>
    <phoneticPr fontId="2"/>
  </si>
  <si>
    <t>結果発表時、スクリーンの文字が小さくて見えなかった。</t>
    <rPh sb="0" eb="2">
      <t>ケッカ</t>
    </rPh>
    <rPh sb="2" eb="4">
      <t>ハッピョウ</t>
    </rPh>
    <rPh sb="4" eb="5">
      <t>ジ</t>
    </rPh>
    <rPh sb="12" eb="14">
      <t>モジ</t>
    </rPh>
    <rPh sb="15" eb="16">
      <t>チイ</t>
    </rPh>
    <rPh sb="19" eb="20">
      <t>ミ</t>
    </rPh>
    <phoneticPr fontId="2"/>
  </si>
  <si>
    <t>他業界のﾚﾍﾞﾙが分かった。</t>
    <rPh sb="9" eb="10">
      <t>ワ</t>
    </rPh>
    <phoneticPr fontId="2"/>
  </si>
  <si>
    <t>フロアマイク担当者のマイクが怖かった。</t>
    <rPh sb="6" eb="9">
      <t>タントウシャ</t>
    </rPh>
    <rPh sb="14" eb="15">
      <t>コワ</t>
    </rPh>
    <phoneticPr fontId="2"/>
  </si>
  <si>
    <t>物販していたが、無料で持ち帰れる資料みたいなものがあれば良いと思いました。</t>
    <rPh sb="0" eb="1">
      <t>ブツ</t>
    </rPh>
    <rPh sb="1" eb="2">
      <t>ハン</t>
    </rPh>
    <rPh sb="8" eb="10">
      <t>ムリョウ</t>
    </rPh>
    <rPh sb="11" eb="12">
      <t>モ</t>
    </rPh>
    <rPh sb="13" eb="14">
      <t>カエ</t>
    </rPh>
    <rPh sb="16" eb="18">
      <t>シリョウ</t>
    </rPh>
    <rPh sb="28" eb="29">
      <t>ヨ</t>
    </rPh>
    <rPh sb="31" eb="32">
      <t>オモ</t>
    </rPh>
    <phoneticPr fontId="2"/>
  </si>
  <si>
    <t>既に会場から質問されたことを講評者がもう一度質問していた。</t>
    <rPh sb="0" eb="1">
      <t>スデ</t>
    </rPh>
    <rPh sb="2" eb="4">
      <t>カイジョウ</t>
    </rPh>
    <rPh sb="6" eb="8">
      <t>シツモン</t>
    </rPh>
    <rPh sb="14" eb="16">
      <t>コウヒョウ</t>
    </rPh>
    <rPh sb="16" eb="17">
      <t>シャ</t>
    </rPh>
    <rPh sb="20" eb="22">
      <t>イチド</t>
    </rPh>
    <rPh sb="22" eb="24">
      <t>シツモン</t>
    </rPh>
    <phoneticPr fontId="2"/>
  </si>
  <si>
    <t>本格的なＱＣ活動の内容が聞けてよかった。</t>
    <rPh sb="0" eb="3">
      <t>ホンカクテキ</t>
    </rPh>
    <rPh sb="6" eb="8">
      <t>カツドウ</t>
    </rPh>
    <rPh sb="9" eb="11">
      <t>ナイヨウ</t>
    </rPh>
    <rPh sb="12" eb="13">
      <t>キ</t>
    </rPh>
    <phoneticPr fontId="2"/>
  </si>
  <si>
    <t>サークルレベル評価表を使用しており参考になった。</t>
    <rPh sb="7" eb="9">
      <t>ヒョウカ</t>
    </rPh>
    <rPh sb="9" eb="10">
      <t>ヒョウ</t>
    </rPh>
    <rPh sb="11" eb="13">
      <t>シヨウ</t>
    </rPh>
    <rPh sb="17" eb="19">
      <t>サンコウ</t>
    </rPh>
    <phoneticPr fontId="2"/>
  </si>
  <si>
    <t>現在取り組んでいる目標に対しての進め方。</t>
    <rPh sb="0" eb="2">
      <t>ゲンザイ</t>
    </rPh>
    <rPh sb="2" eb="3">
      <t>ト</t>
    </rPh>
    <rPh sb="4" eb="5">
      <t>ク</t>
    </rPh>
    <rPh sb="9" eb="11">
      <t>モクヒョウ</t>
    </rPh>
    <rPh sb="12" eb="13">
      <t>タイ</t>
    </rPh>
    <rPh sb="16" eb="17">
      <t>スス</t>
    </rPh>
    <rPh sb="18" eb="19">
      <t>カタ</t>
    </rPh>
    <phoneticPr fontId="2"/>
  </si>
  <si>
    <t>気付くことの大切さを学びました。</t>
    <rPh sb="0" eb="2">
      <t>キヅ</t>
    </rPh>
    <rPh sb="6" eb="8">
      <t>タイセツ</t>
    </rPh>
    <rPh sb="10" eb="11">
      <t>マナ</t>
    </rPh>
    <phoneticPr fontId="2"/>
  </si>
  <si>
    <t>参加型の講演会で良かった。（眠くならなかった）</t>
    <rPh sb="0" eb="3">
      <t>サンカガタ</t>
    </rPh>
    <rPh sb="4" eb="6">
      <t>コウエン</t>
    </rPh>
    <rPh sb="6" eb="7">
      <t>カイ</t>
    </rPh>
    <rPh sb="8" eb="9">
      <t>ヨ</t>
    </rPh>
    <rPh sb="14" eb="15">
      <t>ネム</t>
    </rPh>
    <phoneticPr fontId="2"/>
  </si>
  <si>
    <t>１Ｆ会場が少し寒かった。</t>
    <rPh sb="2" eb="4">
      <t>カイジョウ</t>
    </rPh>
    <rPh sb="5" eb="6">
      <t>スコ</t>
    </rPh>
    <rPh sb="7" eb="8">
      <t>サム</t>
    </rPh>
    <phoneticPr fontId="2"/>
  </si>
  <si>
    <t>時間管理がしっかりしていて良かった。</t>
    <rPh sb="0" eb="2">
      <t>ジカン</t>
    </rPh>
    <rPh sb="2" eb="4">
      <t>カンリ</t>
    </rPh>
    <rPh sb="13" eb="14">
      <t>ヨ</t>
    </rPh>
    <phoneticPr fontId="2"/>
  </si>
  <si>
    <t>余分なプログラムが多い。</t>
    <rPh sb="0" eb="2">
      <t>ヨブン</t>
    </rPh>
    <rPh sb="9" eb="10">
      <t>オオ</t>
    </rPh>
    <phoneticPr fontId="2"/>
  </si>
  <si>
    <t>勤務時間が違うときの活動方法や、小サークル化にして問題を同時に活動するなど参考になった。</t>
    <rPh sb="0" eb="2">
      <t>キンム</t>
    </rPh>
    <rPh sb="2" eb="4">
      <t>ジカン</t>
    </rPh>
    <rPh sb="5" eb="6">
      <t>チガ</t>
    </rPh>
    <rPh sb="10" eb="12">
      <t>カツドウ</t>
    </rPh>
    <rPh sb="12" eb="14">
      <t>ホウホウ</t>
    </rPh>
    <rPh sb="16" eb="17">
      <t>ショウ</t>
    </rPh>
    <rPh sb="21" eb="22">
      <t>カ</t>
    </rPh>
    <rPh sb="25" eb="27">
      <t>モンダイ</t>
    </rPh>
    <rPh sb="28" eb="30">
      <t>ドウジ</t>
    </rPh>
    <rPh sb="31" eb="33">
      <t>カツドウ</t>
    </rPh>
    <rPh sb="37" eb="39">
      <t>サンコウ</t>
    </rPh>
    <phoneticPr fontId="2"/>
  </si>
  <si>
    <t>活動や主要因の方向性など参考になった。</t>
    <rPh sb="0" eb="2">
      <t>カツドウ</t>
    </rPh>
    <rPh sb="3" eb="6">
      <t>シュヨウイン</t>
    </rPh>
    <rPh sb="7" eb="10">
      <t>ホウコウセイ</t>
    </rPh>
    <rPh sb="12" eb="14">
      <t>サンコウ</t>
    </rPh>
    <phoneticPr fontId="2"/>
  </si>
  <si>
    <t>自サークルでは出て来ない様なやり方などがあり参考になりました。</t>
    <rPh sb="0" eb="1">
      <t>ジ</t>
    </rPh>
    <rPh sb="7" eb="8">
      <t>デ</t>
    </rPh>
    <rPh sb="9" eb="10">
      <t>コ</t>
    </rPh>
    <rPh sb="12" eb="13">
      <t>ヨウ</t>
    </rPh>
    <rPh sb="16" eb="17">
      <t>カタ</t>
    </rPh>
    <rPh sb="22" eb="24">
      <t>サンコウ</t>
    </rPh>
    <phoneticPr fontId="2"/>
  </si>
  <si>
    <t>会場の場所が分かり易く、交通機関も発達している為入場までの負担が少ない。</t>
    <rPh sb="0" eb="2">
      <t>カイジョウ</t>
    </rPh>
    <rPh sb="3" eb="5">
      <t>バショ</t>
    </rPh>
    <rPh sb="6" eb="7">
      <t>ワ</t>
    </rPh>
    <rPh sb="9" eb="10">
      <t>ヤス</t>
    </rPh>
    <rPh sb="12" eb="14">
      <t>コウツウ</t>
    </rPh>
    <rPh sb="14" eb="16">
      <t>キカン</t>
    </rPh>
    <rPh sb="17" eb="19">
      <t>ハッタツ</t>
    </rPh>
    <rPh sb="23" eb="24">
      <t>タメ</t>
    </rPh>
    <rPh sb="24" eb="26">
      <t>ニュウジョウ</t>
    </rPh>
    <rPh sb="29" eb="31">
      <t>フタン</t>
    </rPh>
    <rPh sb="32" eb="33">
      <t>スク</t>
    </rPh>
    <phoneticPr fontId="2"/>
  </si>
  <si>
    <t>景気の悪いときこそＱＣ活動が必要です。頑張りましょう。</t>
    <rPh sb="0" eb="2">
      <t>ケイキ</t>
    </rPh>
    <rPh sb="3" eb="4">
      <t>ワル</t>
    </rPh>
    <rPh sb="11" eb="13">
      <t>カツドウ</t>
    </rPh>
    <rPh sb="14" eb="16">
      <t>ヒツヨウ</t>
    </rPh>
    <rPh sb="19" eb="21">
      <t>ガンバ</t>
    </rPh>
    <phoneticPr fontId="2"/>
  </si>
  <si>
    <t>会場係りの気持ちよい対応に感謝します。</t>
    <rPh sb="0" eb="2">
      <t>カイジョウ</t>
    </rPh>
    <rPh sb="2" eb="3">
      <t>カカ</t>
    </rPh>
    <rPh sb="5" eb="7">
      <t>キモ</t>
    </rPh>
    <rPh sb="10" eb="12">
      <t>タイオウ</t>
    </rPh>
    <rPh sb="13" eb="15">
      <t>カンシャ</t>
    </rPh>
    <phoneticPr fontId="2"/>
  </si>
  <si>
    <t>報文集</t>
    <rPh sb="0" eb="1">
      <t>ホウ</t>
    </rPh>
    <rPh sb="1" eb="3">
      <t>ブンシュウ</t>
    </rPh>
    <phoneticPr fontId="2"/>
  </si>
  <si>
    <t>昼食</t>
    <rPh sb="0" eb="2">
      <t>チュウショク</t>
    </rPh>
    <phoneticPr fontId="2"/>
  </si>
  <si>
    <t>1.全体について</t>
    <rPh sb="2" eb="4">
      <t>ゼンタイ</t>
    </rPh>
    <phoneticPr fontId="2"/>
  </si>
  <si>
    <t>2.自己の役割について</t>
    <rPh sb="2" eb="4">
      <t>ジコ</t>
    </rPh>
    <rPh sb="5" eb="7">
      <t>ヤクワリ</t>
    </rPh>
    <phoneticPr fontId="2"/>
  </si>
  <si>
    <t>3.トピックス</t>
    <phoneticPr fontId="2"/>
  </si>
  <si>
    <t>○</t>
    <phoneticPr fontId="2"/>
  </si>
  <si>
    <t>・年齢では、10代、５０代が増加し、30代が減少している。</t>
    <rPh sb="1" eb="3">
      <t>ネンレイ</t>
    </rPh>
    <rPh sb="8" eb="9">
      <t>ダイ</t>
    </rPh>
    <rPh sb="12" eb="13">
      <t>ダイ</t>
    </rPh>
    <rPh sb="14" eb="16">
      <t>ゾウカ</t>
    </rPh>
    <rPh sb="20" eb="21">
      <t>ダイ</t>
    </rPh>
    <rPh sb="22" eb="24">
      <t>ゲンショウ</t>
    </rPh>
    <phoneticPr fontId="2"/>
  </si>
  <si>
    <t>･性別では、女性の参加が減少している。</t>
    <rPh sb="1" eb="3">
      <t>セイベツ</t>
    </rPh>
    <rPh sb="6" eb="8">
      <t>ジョセイ</t>
    </rPh>
    <rPh sb="9" eb="11">
      <t>サンカ</t>
    </rPh>
    <rPh sb="12" eb="14">
      <t>ゲンショウ</t>
    </rPh>
    <phoneticPr fontId="2"/>
  </si>
  <si>
    <t>･職種では、研究とサービスの増加が目立つ。</t>
    <rPh sb="1" eb="3">
      <t>ショクシュ</t>
    </rPh>
    <rPh sb="6" eb="8">
      <t>ケンキュウ</t>
    </rPh>
    <rPh sb="14" eb="16">
      <t>ゾウカ</t>
    </rPh>
    <rPh sb="17" eb="19">
      <t>メダ</t>
    </rPh>
    <phoneticPr fontId="2"/>
  </si>
  <si>
    <t>・役割別では管理職、経営者が増加している</t>
    <rPh sb="1" eb="3">
      <t>ヤクワリ</t>
    </rPh>
    <rPh sb="3" eb="4">
      <t>ベツ</t>
    </rPh>
    <rPh sb="6" eb="8">
      <t>カンリ</t>
    </rPh>
    <rPh sb="8" eb="9">
      <t>ショク</t>
    </rPh>
    <rPh sb="10" eb="13">
      <t>ケイエイシャ</t>
    </rPh>
    <rPh sb="14" eb="16">
      <t>ゾウカ</t>
    </rPh>
    <phoneticPr fontId="2"/>
  </si>
  <si>
    <t>×１００＝</t>
    <phoneticPr fontId="2"/>
  </si>
  <si>
    <t>上手なＱＣストーリーの進め方・考え方の参考になった。</t>
    <rPh sb="0" eb="2">
      <t>ジョウズ</t>
    </rPh>
    <phoneticPr fontId="2"/>
  </si>
  <si>
    <t>①上手なＱＣストーリーの進め方・考え方の参考になった。・・・・・・・・・・３２件</t>
    <rPh sb="1" eb="3">
      <t>ジョウズ</t>
    </rPh>
    <rPh sb="12" eb="13">
      <t>スス</t>
    </rPh>
    <rPh sb="14" eb="15">
      <t>カタ</t>
    </rPh>
    <rPh sb="16" eb="17">
      <t>カンガ</t>
    </rPh>
    <rPh sb="18" eb="19">
      <t>カタ</t>
    </rPh>
    <rPh sb="20" eb="22">
      <t>サンコウ</t>
    </rPh>
    <rPh sb="39" eb="40">
      <t>ケン</t>
    </rPh>
    <phoneticPr fontId="2"/>
  </si>
  <si>
    <t>②ＱＣ七つ道具の使い方やストーリーについて理解できた・・・・・・・・・・・・２４件</t>
    <rPh sb="3" eb="4">
      <t>ナナ</t>
    </rPh>
    <rPh sb="5" eb="7">
      <t>ドウグ</t>
    </rPh>
    <rPh sb="8" eb="9">
      <t>ツカ</t>
    </rPh>
    <rPh sb="10" eb="11">
      <t>カタ</t>
    </rPh>
    <rPh sb="21" eb="23">
      <t>リカイ</t>
    </rPh>
    <rPh sb="40" eb="41">
      <t>ケン</t>
    </rPh>
    <phoneticPr fontId="2"/>
  </si>
  <si>
    <t>③ＰＰＴの作り方や発表の仕方など基本的なところが参考になった。・・・・・・２７件</t>
    <rPh sb="5" eb="6">
      <t>ツク</t>
    </rPh>
    <rPh sb="7" eb="8">
      <t>カタ</t>
    </rPh>
    <rPh sb="9" eb="11">
      <t>ハッピョウ</t>
    </rPh>
    <rPh sb="12" eb="14">
      <t>シカタ</t>
    </rPh>
    <rPh sb="16" eb="19">
      <t>キホンテキ</t>
    </rPh>
    <rPh sb="24" eb="26">
      <t>サンコウ</t>
    </rPh>
    <rPh sb="39" eb="40">
      <t>ケン</t>
    </rPh>
    <phoneticPr fontId="2"/>
  </si>
  <si>
    <t>④他業界（他社）の体験談を自分のＱＣＣ活動に応用できる。・・・・・・・・・・２５件</t>
    <rPh sb="1" eb="2">
      <t>ホカ</t>
    </rPh>
    <rPh sb="2" eb="4">
      <t>ギョウカイ</t>
    </rPh>
    <rPh sb="5" eb="7">
      <t>タシャ</t>
    </rPh>
    <rPh sb="9" eb="12">
      <t>タイケンダン</t>
    </rPh>
    <rPh sb="13" eb="15">
      <t>ジブン</t>
    </rPh>
    <rPh sb="19" eb="21">
      <t>カツドウ</t>
    </rPh>
    <rPh sb="22" eb="24">
      <t>オウヨウ</t>
    </rPh>
    <rPh sb="40" eb="41">
      <t>ケン</t>
    </rPh>
    <phoneticPr fontId="2"/>
  </si>
  <si>
    <t>会社によってＱＣのまとめ時間に差があり出来に差がある。</t>
    <rPh sb="0" eb="2">
      <t>カイシャ</t>
    </rPh>
    <rPh sb="12" eb="14">
      <t>ジカン</t>
    </rPh>
    <rPh sb="15" eb="16">
      <t>サ</t>
    </rPh>
    <rPh sb="19" eb="21">
      <t>デキ</t>
    </rPh>
    <rPh sb="22" eb="23">
      <t>サ</t>
    </rPh>
    <phoneticPr fontId="2"/>
  </si>
  <si>
    <t>大会テーマが理解できる講演内容でした</t>
    <rPh sb="0" eb="2">
      <t>タイカイ</t>
    </rPh>
    <rPh sb="6" eb="8">
      <t>リカイ</t>
    </rPh>
    <rPh sb="11" eb="13">
      <t>コウエン</t>
    </rPh>
    <rPh sb="13" eb="15">
      <t>ナイヨウ</t>
    </rPh>
    <phoneticPr fontId="2"/>
  </si>
  <si>
    <t>部分的にカラーでもよいのでは</t>
    <rPh sb="0" eb="3">
      <t>ブブンテキ</t>
    </rPh>
    <phoneticPr fontId="2"/>
  </si>
  <si>
    <t>発表によっては小さい字が見にくいので大きな画面が欲しい</t>
    <rPh sb="0" eb="2">
      <t>ハッピョウ</t>
    </rPh>
    <rPh sb="7" eb="8">
      <t>チイ</t>
    </rPh>
    <rPh sb="10" eb="11">
      <t>ジ</t>
    </rPh>
    <rPh sb="12" eb="13">
      <t>ミ</t>
    </rPh>
    <rPh sb="18" eb="19">
      <t>オオ</t>
    </rPh>
    <rPh sb="21" eb="23">
      <t>ガメン</t>
    </rPh>
    <rPh sb="24" eb="25">
      <t>ホ</t>
    </rPh>
    <phoneticPr fontId="2"/>
  </si>
  <si>
    <t>グループ（サークル）の成長に重さをおいている発表に優秀事例が多い傾向であった。</t>
    <rPh sb="11" eb="13">
      <t>セイチョウ</t>
    </rPh>
    <rPh sb="14" eb="15">
      <t>オモ</t>
    </rPh>
    <rPh sb="22" eb="24">
      <t>ハッピョウ</t>
    </rPh>
    <rPh sb="25" eb="27">
      <t>ユウシュウ</t>
    </rPh>
    <rPh sb="27" eb="29">
      <t>ジレイ</t>
    </rPh>
    <rPh sb="30" eb="31">
      <t>オオ</t>
    </rPh>
    <rPh sb="32" eb="34">
      <t>ケイコウ</t>
    </rPh>
    <phoneticPr fontId="2"/>
  </si>
  <si>
    <t>発表を聞くマナーがよい</t>
    <rPh sb="0" eb="2">
      <t>ハッピョウ</t>
    </rPh>
    <rPh sb="3" eb="4">
      <t>キ</t>
    </rPh>
    <phoneticPr fontId="2"/>
  </si>
  <si>
    <t>もう少し、運営面で「元気・楽しさ」があってもよい。</t>
    <phoneticPr fontId="2"/>
  </si>
  <si>
    <t>使える言葉が多い、新人教育などに使える。</t>
    <rPh sb="0" eb="1">
      <t>ツカ</t>
    </rPh>
    <rPh sb="3" eb="5">
      <t>コトバ</t>
    </rPh>
    <rPh sb="6" eb="7">
      <t>オオ</t>
    </rPh>
    <rPh sb="9" eb="11">
      <t>シンジン</t>
    </rPh>
    <rPh sb="11" eb="13">
      <t>キョウイク</t>
    </rPh>
    <rPh sb="16" eb="17">
      <t>ツカ</t>
    </rPh>
    <phoneticPr fontId="2"/>
  </si>
  <si>
    <t>昼食会場と発表会場が一緒で、かなり食べづらい。</t>
    <rPh sb="0" eb="2">
      <t>チュウショク</t>
    </rPh>
    <rPh sb="2" eb="4">
      <t>カイジョウ</t>
    </rPh>
    <rPh sb="5" eb="7">
      <t>ハッピョウ</t>
    </rPh>
    <rPh sb="7" eb="9">
      <t>カイジョウ</t>
    </rPh>
    <rPh sb="10" eb="12">
      <t>イッショ</t>
    </rPh>
    <rPh sb="17" eb="18">
      <t>タ</t>
    </rPh>
    <phoneticPr fontId="2"/>
  </si>
  <si>
    <t>コーヒーやお茶・水などを用意してもらいたい。</t>
    <rPh sb="6" eb="7">
      <t>チャ</t>
    </rPh>
    <rPh sb="8" eb="9">
      <t>ミズ</t>
    </rPh>
    <rPh sb="12" eb="14">
      <t>ヨウイ</t>
    </rPh>
    <phoneticPr fontId="2"/>
  </si>
  <si>
    <t>発表内容をネットなどで閲覧できないか</t>
    <rPh sb="0" eb="2">
      <t>ハッピョウ</t>
    </rPh>
    <rPh sb="2" eb="4">
      <t>ナイヨウ</t>
    </rPh>
    <rPh sb="11" eb="13">
      <t>エツラン</t>
    </rPh>
    <phoneticPr fontId="2"/>
  </si>
  <si>
    <t>③貢献企業表彰時に記念品の受け渡しミスが発生した。</t>
    <rPh sb="1" eb="3">
      <t>コウケン</t>
    </rPh>
    <rPh sb="3" eb="5">
      <t>キギョウ</t>
    </rPh>
    <rPh sb="5" eb="7">
      <t>ヒョウショウ</t>
    </rPh>
    <rPh sb="7" eb="8">
      <t>ジ</t>
    </rPh>
    <rPh sb="9" eb="12">
      <t>キネンヒン</t>
    </rPh>
    <rPh sb="13" eb="14">
      <t>ウ</t>
    </rPh>
    <rPh sb="15" eb="16">
      <t>ワタ</t>
    </rPh>
    <rPh sb="20" eb="22">
      <t>ハッセイ</t>
    </rPh>
    <phoneticPr fontId="2"/>
  </si>
  <si>
    <t>②表彰式で県知事賞は平成での表現。優秀賞、優良賞、感謝状では、平成と西暦の双方の表現だった。</t>
    <rPh sb="1" eb="3">
      <t>ヒョウショウ</t>
    </rPh>
    <rPh sb="3" eb="4">
      <t>シキ</t>
    </rPh>
    <rPh sb="5" eb="8">
      <t>ケンチジ</t>
    </rPh>
    <rPh sb="8" eb="9">
      <t>ショウ</t>
    </rPh>
    <rPh sb="10" eb="12">
      <t>ヘイセイ</t>
    </rPh>
    <rPh sb="14" eb="16">
      <t>ヒョウゲン</t>
    </rPh>
    <rPh sb="17" eb="20">
      <t>ユウシュウショウ</t>
    </rPh>
    <rPh sb="21" eb="24">
      <t>ユウリョウショウ</t>
    </rPh>
    <phoneticPr fontId="2"/>
  </si>
  <si>
    <t>官公庁の発表に対する講評の仕方について検討。</t>
    <rPh sb="0" eb="3">
      <t>カンコウチョウ</t>
    </rPh>
    <rPh sb="4" eb="6">
      <t>ハッピョウ</t>
    </rPh>
    <rPh sb="7" eb="8">
      <t>タイ</t>
    </rPh>
    <rPh sb="10" eb="12">
      <t>コウヒョウ</t>
    </rPh>
    <rPh sb="13" eb="15">
      <t>シカタ</t>
    </rPh>
    <rPh sb="19" eb="21">
      <t>ケントウ</t>
    </rPh>
    <phoneticPr fontId="2"/>
  </si>
  <si>
    <t>２００９年　１１月 ２６日</t>
    <rPh sb="4" eb="5">
      <t>ネン</t>
    </rPh>
    <rPh sb="8" eb="9">
      <t>ガツ</t>
    </rPh>
    <rPh sb="12" eb="13">
      <t>ヒ</t>
    </rPh>
    <phoneticPr fontId="2"/>
  </si>
  <si>
    <t>（</t>
  </si>
  <si>
    <t>／</t>
  </si>
  <si>
    <t>）</t>
  </si>
  <si>
    <t>規 定 名</t>
  </si>
  <si>
    <t>－</t>
  </si>
  <si>
    <t>ＱＣサークル静岡地区</t>
  </si>
  <si>
    <t>制定</t>
  </si>
  <si>
    <t>2010.03.01</t>
    <phoneticPr fontId="2"/>
  </si>
  <si>
    <t>１．</t>
  </si>
  <si>
    <t>目　的　</t>
  </si>
  <si>
    <t>参加者の行事に対する評価・感想を把握し、「行事の質」「参加者満足度」の向上を図る。</t>
    <rPh sb="0" eb="3">
      <t>サンカシャ</t>
    </rPh>
    <rPh sb="4" eb="6">
      <t>ギョウジ</t>
    </rPh>
    <rPh sb="7" eb="8">
      <t>タイ</t>
    </rPh>
    <rPh sb="10" eb="12">
      <t>ヒョウカ</t>
    </rPh>
    <rPh sb="13" eb="15">
      <t>カンソウ</t>
    </rPh>
    <rPh sb="16" eb="18">
      <t>ハアク</t>
    </rPh>
    <rPh sb="21" eb="23">
      <t>ギョウジ</t>
    </rPh>
    <rPh sb="24" eb="25">
      <t>シツ</t>
    </rPh>
    <rPh sb="27" eb="30">
      <t>サンカシャ</t>
    </rPh>
    <rPh sb="30" eb="33">
      <t>マンゾクド</t>
    </rPh>
    <rPh sb="35" eb="37">
      <t>コウジョウ</t>
    </rPh>
    <rPh sb="38" eb="39">
      <t>ハカ</t>
    </rPh>
    <phoneticPr fontId="33"/>
  </si>
  <si>
    <t>２．</t>
  </si>
  <si>
    <t>アンケートの種類</t>
    <rPh sb="6" eb="8">
      <t>シュルイ</t>
    </rPh>
    <phoneticPr fontId="33"/>
  </si>
  <si>
    <t>アンケートの種類は、大会用・研修会用・その他のアンケートとする。</t>
    <rPh sb="6" eb="8">
      <t>シュルイ</t>
    </rPh>
    <rPh sb="10" eb="13">
      <t>タイカイヨウ</t>
    </rPh>
    <rPh sb="14" eb="17">
      <t>ケンシュウカイ</t>
    </rPh>
    <rPh sb="17" eb="18">
      <t>ヨウ</t>
    </rPh>
    <rPh sb="19" eb="22">
      <t>ソノタ</t>
    </rPh>
    <phoneticPr fontId="33"/>
  </si>
  <si>
    <t>発表大会用</t>
    <rPh sb="0" eb="2">
      <t>ハッピョウ</t>
    </rPh>
    <rPh sb="2" eb="5">
      <t>タイカイヨウ</t>
    </rPh>
    <phoneticPr fontId="33"/>
  </si>
  <si>
    <t>研修会用</t>
    <rPh sb="0" eb="3">
      <t>ケンシュウカイ</t>
    </rPh>
    <rPh sb="3" eb="4">
      <t>ヨウ</t>
    </rPh>
    <phoneticPr fontId="33"/>
  </si>
  <si>
    <t>基本研修会・リーダー研修会・推進者研修会</t>
    <rPh sb="0" eb="2">
      <t>キホン</t>
    </rPh>
    <rPh sb="2" eb="5">
      <t>ケンシュウカイ</t>
    </rPh>
    <rPh sb="10" eb="13">
      <t>ケンシュウカイ</t>
    </rPh>
    <rPh sb="14" eb="17">
      <t>スイシンシャ</t>
    </rPh>
    <rPh sb="17" eb="20">
      <t>ケンシュウカイ</t>
    </rPh>
    <phoneticPr fontId="33"/>
  </si>
  <si>
    <t>その他用</t>
    <rPh sb="2" eb="4">
      <t>タヨウ</t>
    </rPh>
    <phoneticPr fontId="33"/>
  </si>
  <si>
    <t>＊</t>
    <phoneticPr fontId="33"/>
  </si>
  <si>
    <t>経営者懇話会・幹事研修会のアンケート内容は、行事担当会社に一任する。</t>
    <rPh sb="18" eb="20">
      <t>ナイヨウ</t>
    </rPh>
    <rPh sb="22" eb="24">
      <t>ギョウジ</t>
    </rPh>
    <rPh sb="24" eb="26">
      <t>タントウ</t>
    </rPh>
    <rPh sb="26" eb="28">
      <t>カイシャ</t>
    </rPh>
    <rPh sb="29" eb="31">
      <t>イチニン</t>
    </rPh>
    <phoneticPr fontId="33"/>
  </si>
  <si>
    <t>３．</t>
  </si>
  <si>
    <t>アンケートの構成</t>
    <rPh sb="6" eb="8">
      <t>コウセイ</t>
    </rPh>
    <phoneticPr fontId="33"/>
  </si>
  <si>
    <t>（1）発表大会用</t>
    <rPh sb="3" eb="5">
      <t>ハッピョウ</t>
    </rPh>
    <rPh sb="5" eb="8">
      <t>タイカイヨウ</t>
    </rPh>
    <phoneticPr fontId="33"/>
  </si>
  <si>
    <t>２／５ページを基本とする。</t>
    <rPh sb="7" eb="9">
      <t>キホン</t>
    </rPh>
    <phoneticPr fontId="33"/>
  </si>
  <si>
    <t>但し、「本日の大会について」の設問のうち（７）,（８）の項目は行事内容に合わせ</t>
    <rPh sb="0" eb="1">
      <t>タダ</t>
    </rPh>
    <rPh sb="4" eb="6">
      <t>ホンジツ</t>
    </rPh>
    <rPh sb="7" eb="9">
      <t>タイカイ</t>
    </rPh>
    <rPh sb="15" eb="17">
      <t>セツモン</t>
    </rPh>
    <rPh sb="28" eb="30">
      <t>コウモク</t>
    </rPh>
    <rPh sb="31" eb="33">
      <t>ギョウジ</t>
    </rPh>
    <rPh sb="33" eb="35">
      <t>ナイヨウ</t>
    </rPh>
    <rPh sb="36" eb="37">
      <t>ア</t>
    </rPh>
    <phoneticPr fontId="33"/>
  </si>
  <si>
    <t>行事担当会社が設定する。</t>
    <rPh sb="0" eb="2">
      <t>ギョウジ</t>
    </rPh>
    <rPh sb="2" eb="4">
      <t>タントウ</t>
    </rPh>
    <rPh sb="4" eb="6">
      <t>カイシャ</t>
    </rPh>
    <rPh sb="7" eb="9">
      <t>セッテイ</t>
    </rPh>
    <phoneticPr fontId="33"/>
  </si>
  <si>
    <t>（２）研修会用</t>
    <rPh sb="3" eb="6">
      <t>ケンシュウカイ</t>
    </rPh>
    <rPh sb="6" eb="7">
      <t>ヨウ</t>
    </rPh>
    <phoneticPr fontId="33"/>
  </si>
  <si>
    <t>３／５ページを基本とする。</t>
    <rPh sb="7" eb="9">
      <t>キホン</t>
    </rPh>
    <phoneticPr fontId="33"/>
  </si>
  <si>
    <t>但し、研修会の企画内容についての設問については、行事担当会社が別の</t>
    <rPh sb="0" eb="1">
      <t>タダ</t>
    </rPh>
    <rPh sb="3" eb="6">
      <t>ケンシュウカイ</t>
    </rPh>
    <rPh sb="7" eb="9">
      <t>キカク</t>
    </rPh>
    <rPh sb="9" eb="11">
      <t>ナイヨウ</t>
    </rPh>
    <rPh sb="16" eb="18">
      <t>セツモン</t>
    </rPh>
    <rPh sb="24" eb="26">
      <t>ギョウジ</t>
    </rPh>
    <rPh sb="26" eb="28">
      <t>タントウ</t>
    </rPh>
    <rPh sb="28" eb="30">
      <t>カイシャ</t>
    </rPh>
    <rPh sb="31" eb="32">
      <t>ベツ</t>
    </rPh>
    <phoneticPr fontId="33"/>
  </si>
  <si>
    <t>アンケート用紙を準備する。</t>
    <rPh sb="5" eb="7">
      <t>ヨウシ</t>
    </rPh>
    <rPh sb="8" eb="10">
      <t>ジュンビ</t>
    </rPh>
    <phoneticPr fontId="33"/>
  </si>
  <si>
    <t>（３）全行事用</t>
    <rPh sb="3" eb="4">
      <t>ゼン</t>
    </rPh>
    <rPh sb="4" eb="7">
      <t>ギョウジヨウ</t>
    </rPh>
    <phoneticPr fontId="33"/>
  </si>
  <si>
    <t>アンケート項目に総合評価（4段階評価）欄を入れる。</t>
    <rPh sb="5" eb="7">
      <t>コウモク</t>
    </rPh>
    <rPh sb="8" eb="10">
      <t>ソウゴウ</t>
    </rPh>
    <rPh sb="10" eb="12">
      <t>ヒョウカ</t>
    </rPh>
    <rPh sb="13" eb="16">
      <t>４ダンカイ</t>
    </rPh>
    <rPh sb="16" eb="18">
      <t>ヒョウカ</t>
    </rPh>
    <rPh sb="19" eb="20">
      <t>ラン</t>
    </rPh>
    <rPh sb="21" eb="22">
      <t>イ</t>
    </rPh>
    <phoneticPr fontId="33"/>
  </si>
  <si>
    <t>４．</t>
    <phoneticPr fontId="33"/>
  </si>
  <si>
    <t>アンケート集計方法</t>
    <rPh sb="5" eb="7">
      <t>シュウケイ</t>
    </rPh>
    <rPh sb="7" eb="9">
      <t>ホウホウ</t>
    </rPh>
    <phoneticPr fontId="33"/>
  </si>
  <si>
    <t>（１）別紙アンケート用紙を基本としてまとめる。</t>
    <rPh sb="3" eb="5">
      <t>ベッシ</t>
    </rPh>
    <rPh sb="10" eb="12">
      <t>ヨウシ</t>
    </rPh>
    <rPh sb="13" eb="15">
      <t>キホン</t>
    </rPh>
    <phoneticPr fontId="33"/>
  </si>
  <si>
    <t>①</t>
  </si>
  <si>
    <t>大会発表用</t>
    <rPh sb="0" eb="2">
      <t>タイカイ</t>
    </rPh>
    <rPh sb="2" eb="5">
      <t>ハッピョウヨウ</t>
    </rPh>
    <phoneticPr fontId="33"/>
  </si>
  <si>
    <t>Ｐ５ページを基本とする。</t>
    <rPh sb="6" eb="8">
      <t>キホン</t>
    </rPh>
    <phoneticPr fontId="33"/>
  </si>
  <si>
    <t>②</t>
  </si>
  <si>
    <t>Ｐ６ページを基本とする。</t>
    <rPh sb="6" eb="8">
      <t>キホン</t>
    </rPh>
    <phoneticPr fontId="33"/>
  </si>
  <si>
    <t>（３）用紙サイズはＡ３年、手書きでも可とする。</t>
    <rPh sb="3" eb="5">
      <t>ヨウシ</t>
    </rPh>
    <rPh sb="11" eb="12">
      <t>トシ</t>
    </rPh>
    <rPh sb="13" eb="15">
      <t>テガ</t>
    </rPh>
    <rPh sb="18" eb="19">
      <t>カ</t>
    </rPh>
    <phoneticPr fontId="33"/>
  </si>
  <si>
    <t>（４）要望・主要意見の取り上げ方法については、行事担当会社の判断で重要な項目を記入する。</t>
    <rPh sb="3" eb="5">
      <t>ヨウボウ</t>
    </rPh>
    <rPh sb="6" eb="8">
      <t>シュヨウ</t>
    </rPh>
    <rPh sb="8" eb="10">
      <t>イケン</t>
    </rPh>
    <rPh sb="11" eb="14">
      <t>トリア</t>
    </rPh>
    <rPh sb="15" eb="17">
      <t>ホウホウ</t>
    </rPh>
    <rPh sb="23" eb="25">
      <t>ギョウジ</t>
    </rPh>
    <rPh sb="25" eb="27">
      <t>タントウ</t>
    </rPh>
    <rPh sb="27" eb="29">
      <t>カイシャ</t>
    </rPh>
    <rPh sb="30" eb="32">
      <t>ハンダン</t>
    </rPh>
    <rPh sb="33" eb="35">
      <t>ジュウヨウ</t>
    </rPh>
    <rPh sb="36" eb="38">
      <t>コウモク</t>
    </rPh>
    <rPh sb="39" eb="41">
      <t>キニュウ</t>
    </rPh>
    <phoneticPr fontId="33"/>
  </si>
  <si>
    <t>５．</t>
    <phoneticPr fontId="33"/>
  </si>
  <si>
    <t>その他</t>
    <rPh sb="0" eb="3">
      <t>ソノタ</t>
    </rPh>
    <phoneticPr fontId="33"/>
  </si>
  <si>
    <t>（１）アンケート用紙はミシン目報文集綴じ込みを止め、別添付とする。</t>
    <rPh sb="8" eb="10">
      <t>ヨウシ</t>
    </rPh>
    <rPh sb="14" eb="15">
      <t>メ</t>
    </rPh>
    <rPh sb="15" eb="16">
      <t>ホウ</t>
    </rPh>
    <rPh sb="16" eb="17">
      <t>ブン</t>
    </rPh>
    <rPh sb="17" eb="18">
      <t>シュウ</t>
    </rPh>
    <rPh sb="18" eb="21">
      <t>トジコ</t>
    </rPh>
    <rPh sb="23" eb="24">
      <t>ヤ</t>
    </rPh>
    <rPh sb="26" eb="27">
      <t>ベツ</t>
    </rPh>
    <rPh sb="27" eb="29">
      <t>テンプ</t>
    </rPh>
    <phoneticPr fontId="33"/>
  </si>
  <si>
    <t>改訂年月日</t>
  </si>
  <si>
    <t>改　　　　訂　　　　内　　　　容</t>
    <phoneticPr fontId="33"/>
  </si>
  <si>
    <t>参加者用</t>
    <rPh sb="0" eb="2">
      <t>サンカ</t>
    </rPh>
    <phoneticPr fontId="33"/>
  </si>
  <si>
    <t>静岡グランシップ</t>
  </si>
  <si>
    <t>このアンケートはQCサークル静岡地区の今後の行事を計画するための基礎資料に致します。</t>
    <phoneticPr fontId="33"/>
  </si>
  <si>
    <t>参加して戴きました皆様の生の声をお聞かせ願いたく、ご協力の程、宜しくお願い致します。</t>
    <rPh sb="0" eb="2">
      <t>サンカ</t>
    </rPh>
    <rPh sb="4" eb="5">
      <t>イタダ</t>
    </rPh>
    <phoneticPr fontId="33"/>
  </si>
  <si>
    <r>
      <t>回答項目の番号・ご意見を記入され、お帰りの際、</t>
    </r>
    <r>
      <rPr>
        <u/>
        <sz val="11"/>
        <rFont val="ＭＳ Ｐゴシック"/>
        <family val="3"/>
        <charset val="128"/>
      </rPr>
      <t>ホール出口のアンケート回収箱にお入れ下さい。</t>
    </r>
    <rPh sb="0" eb="2">
      <t>カイトウ</t>
    </rPh>
    <rPh sb="2" eb="4">
      <t>コウモク</t>
    </rPh>
    <rPh sb="5" eb="7">
      <t>バンゴウ</t>
    </rPh>
    <rPh sb="8" eb="11">
      <t>ゴイケン</t>
    </rPh>
    <rPh sb="12" eb="14">
      <t>キニュウ</t>
    </rPh>
    <rPh sb="17" eb="19">
      <t>オカエ</t>
    </rPh>
    <rPh sb="21" eb="22">
      <t>サイ</t>
    </rPh>
    <rPh sb="26" eb="28">
      <t>デグチ</t>
    </rPh>
    <rPh sb="34" eb="36">
      <t>カイシュウ</t>
    </rPh>
    <rPh sb="36" eb="37">
      <t>バコ</t>
    </rPh>
    <rPh sb="38" eb="40">
      <t>オイ</t>
    </rPh>
    <rPh sb="41" eb="42">
      <t>クダ</t>
    </rPh>
    <phoneticPr fontId="33"/>
  </si>
  <si>
    <t>1．</t>
    <phoneticPr fontId="33"/>
  </si>
  <si>
    <t>アンケート回答区分</t>
  </si>
  <si>
    <t>（1）年　令：</t>
    <rPh sb="3" eb="6">
      <t>ネンレイ</t>
    </rPh>
    <phoneticPr fontId="33"/>
  </si>
  <si>
    <t>①１０代</t>
    <rPh sb="3" eb="4">
      <t>ダイ</t>
    </rPh>
    <phoneticPr fontId="33"/>
  </si>
  <si>
    <t>②２０代</t>
    <rPh sb="3" eb="4">
      <t>ダイ</t>
    </rPh>
    <phoneticPr fontId="33"/>
  </si>
  <si>
    <t>③３０代</t>
    <rPh sb="1" eb="4">
      <t>３０ダイ</t>
    </rPh>
    <phoneticPr fontId="33"/>
  </si>
  <si>
    <t>④４０代</t>
    <rPh sb="3" eb="4">
      <t>ダイ</t>
    </rPh>
    <phoneticPr fontId="33"/>
  </si>
  <si>
    <t>⑤５０代</t>
    <rPh sb="1" eb="4">
      <t>５０ダイ</t>
    </rPh>
    <phoneticPr fontId="33"/>
  </si>
  <si>
    <t>⑥６０歳以上</t>
    <rPh sb="1" eb="3">
      <t>６０ダイ</t>
    </rPh>
    <rPh sb="3" eb="4">
      <t>サイ</t>
    </rPh>
    <rPh sb="4" eb="6">
      <t>イジョウ</t>
    </rPh>
    <phoneticPr fontId="33"/>
  </si>
  <si>
    <t>(1)</t>
  </si>
  <si>
    <t>（2）性　別：</t>
    <rPh sb="3" eb="6">
      <t>セイベツ</t>
    </rPh>
    <phoneticPr fontId="33"/>
  </si>
  <si>
    <t>①男</t>
    <rPh sb="1" eb="2">
      <t>オトコ</t>
    </rPh>
    <phoneticPr fontId="33"/>
  </si>
  <si>
    <t>②女</t>
    <rPh sb="1" eb="2">
      <t>オンナ</t>
    </rPh>
    <phoneticPr fontId="33"/>
  </si>
  <si>
    <r>
      <t>(</t>
    </r>
    <r>
      <rPr>
        <sz val="11"/>
        <rFont val="ＭＳ Ｐゴシック"/>
        <family val="3"/>
        <charset val="128"/>
      </rPr>
      <t>2</t>
    </r>
    <r>
      <rPr>
        <sz val="11"/>
        <rFont val="ＭＳ Ｐゴシック"/>
        <family val="3"/>
        <charset val="128"/>
      </rPr>
      <t>)</t>
    </r>
    <phoneticPr fontId="33"/>
  </si>
  <si>
    <t>（3）職　種：</t>
    <rPh sb="3" eb="6">
      <t>ショクシュ</t>
    </rPh>
    <phoneticPr fontId="33"/>
  </si>
  <si>
    <t>①事務</t>
    <rPh sb="1" eb="3">
      <t>ジム</t>
    </rPh>
    <phoneticPr fontId="33"/>
  </si>
  <si>
    <t>②現業</t>
    <rPh sb="1" eb="3">
      <t>ゲンギョウ</t>
    </rPh>
    <phoneticPr fontId="33"/>
  </si>
  <si>
    <t>③技術</t>
    <rPh sb="1" eb="3">
      <t>ギジュツ</t>
    </rPh>
    <phoneticPr fontId="33"/>
  </si>
  <si>
    <t>④研究</t>
    <rPh sb="1" eb="3">
      <t>ケンキュウ</t>
    </rPh>
    <phoneticPr fontId="33"/>
  </si>
  <si>
    <t>⑤販売（営業）</t>
    <rPh sb="1" eb="3">
      <t>ハンバイ</t>
    </rPh>
    <rPh sb="4" eb="6">
      <t>エイギョウ</t>
    </rPh>
    <phoneticPr fontId="33"/>
  </si>
  <si>
    <t>⑥サービス</t>
    <phoneticPr fontId="33"/>
  </si>
  <si>
    <r>
      <t>(</t>
    </r>
    <r>
      <rPr>
        <sz val="11"/>
        <rFont val="ＭＳ Ｐゴシック"/>
        <family val="3"/>
        <charset val="128"/>
      </rPr>
      <t>3</t>
    </r>
    <r>
      <rPr>
        <sz val="11"/>
        <rFont val="ＭＳ Ｐゴシック"/>
        <family val="3"/>
        <charset val="128"/>
      </rPr>
      <t>)</t>
    </r>
    <phoneticPr fontId="33"/>
  </si>
  <si>
    <t>⑦その他</t>
    <rPh sb="1" eb="4">
      <t>ソノタ</t>
    </rPh>
    <phoneticPr fontId="33"/>
  </si>
  <si>
    <r>
      <t>(</t>
    </r>
    <r>
      <rPr>
        <sz val="11"/>
        <rFont val="ＭＳ Ｐゴシック"/>
        <family val="3"/>
        <charset val="128"/>
      </rPr>
      <t>4</t>
    </r>
    <r>
      <rPr>
        <sz val="11"/>
        <rFont val="ＭＳ Ｐゴシック"/>
        <family val="3"/>
        <charset val="128"/>
      </rPr>
      <t>)あなたの役割　：</t>
    </r>
    <phoneticPr fontId="33"/>
  </si>
  <si>
    <t>①メンバー</t>
  </si>
  <si>
    <t>②リーダー</t>
  </si>
  <si>
    <t>③推進者</t>
  </si>
  <si>
    <t>④監督者</t>
    <rPh sb="1" eb="4">
      <t>カントクシャ</t>
    </rPh>
    <phoneticPr fontId="33"/>
  </si>
  <si>
    <t>⑤管理者</t>
    <rPh sb="1" eb="4">
      <t>カンリシャ</t>
    </rPh>
    <phoneticPr fontId="33"/>
  </si>
  <si>
    <r>
      <t>(</t>
    </r>
    <r>
      <rPr>
        <sz val="11"/>
        <rFont val="ＭＳ Ｐゴシック"/>
        <family val="3"/>
        <charset val="128"/>
      </rPr>
      <t>4</t>
    </r>
    <r>
      <rPr>
        <sz val="11"/>
        <rFont val="ＭＳ Ｐゴシック"/>
        <family val="3"/>
        <charset val="128"/>
      </rPr>
      <t>)</t>
    </r>
    <phoneticPr fontId="33"/>
  </si>
  <si>
    <t>⑥経営者</t>
    <rPh sb="1" eb="4">
      <t>ケイエイシャ</t>
    </rPh>
    <phoneticPr fontId="33"/>
  </si>
  <si>
    <r>
      <t>(</t>
    </r>
    <r>
      <rPr>
        <sz val="11"/>
        <rFont val="ＭＳ Ｐゴシック"/>
        <family val="3"/>
        <charset val="128"/>
      </rPr>
      <t>5</t>
    </r>
    <r>
      <rPr>
        <sz val="11"/>
        <rFont val="ＭＳ Ｐゴシック"/>
        <family val="3"/>
        <charset val="128"/>
      </rPr>
      <t>)参　加：</t>
    </r>
    <phoneticPr fontId="33"/>
  </si>
  <si>
    <t>①はじめて</t>
  </si>
  <si>
    <t>②２回目</t>
  </si>
  <si>
    <t>③３回以上</t>
  </si>
  <si>
    <r>
      <t>(</t>
    </r>
    <r>
      <rPr>
        <sz val="11"/>
        <rFont val="ＭＳ Ｐゴシック"/>
        <family val="3"/>
        <charset val="128"/>
      </rPr>
      <t>5</t>
    </r>
    <r>
      <rPr>
        <sz val="11"/>
        <rFont val="ＭＳ Ｐゴシック"/>
        <family val="3"/>
        <charset val="128"/>
      </rPr>
      <t>)</t>
    </r>
    <phoneticPr fontId="33"/>
  </si>
  <si>
    <t>２．本日の大会について（理由は簡単に一行くらいにまとめてください）</t>
    <rPh sb="2" eb="4">
      <t>ホンジツ</t>
    </rPh>
    <rPh sb="5" eb="7">
      <t>タイカイ</t>
    </rPh>
    <rPh sb="12" eb="14">
      <t>リユウ</t>
    </rPh>
    <rPh sb="15" eb="17">
      <t>カンタン</t>
    </rPh>
    <rPh sb="18" eb="20">
      <t>イチギョウ</t>
    </rPh>
    <phoneticPr fontId="33"/>
  </si>
  <si>
    <t>(6)体験談発表：</t>
    <rPh sb="3" eb="6">
      <t>タイケンダン</t>
    </rPh>
    <rPh sb="6" eb="8">
      <t>ハッピョウ</t>
    </rPh>
    <phoneticPr fontId="33"/>
  </si>
  <si>
    <t>①大変参考になった</t>
    <rPh sb="1" eb="3">
      <t>タイヘン</t>
    </rPh>
    <rPh sb="3" eb="5">
      <t>サンコウ</t>
    </rPh>
    <phoneticPr fontId="33"/>
  </si>
  <si>
    <t>②参考になった</t>
    <rPh sb="1" eb="3">
      <t>サンコウ</t>
    </rPh>
    <phoneticPr fontId="33"/>
  </si>
  <si>
    <r>
      <t>(</t>
    </r>
    <r>
      <rPr>
        <sz val="11"/>
        <rFont val="ＭＳ Ｐゴシック"/>
        <family val="3"/>
        <charset val="128"/>
      </rPr>
      <t>6</t>
    </r>
    <r>
      <rPr>
        <sz val="11"/>
        <rFont val="ＭＳ Ｐゴシック"/>
        <family val="3"/>
        <charset val="128"/>
      </rPr>
      <t>)</t>
    </r>
    <phoneticPr fontId="33"/>
  </si>
  <si>
    <t>③あまり参考にならなかった</t>
    <rPh sb="4" eb="6">
      <t>サンコウ</t>
    </rPh>
    <phoneticPr fontId="33"/>
  </si>
  <si>
    <t>④参考にならなかった</t>
    <rPh sb="1" eb="3">
      <t>サンコウ</t>
    </rPh>
    <phoneticPr fontId="33"/>
  </si>
  <si>
    <t>理由</t>
    <rPh sb="0" eb="2">
      <t>リユウ</t>
    </rPh>
    <phoneticPr fontId="33"/>
  </si>
  <si>
    <t>(7)講　　話　　：</t>
    <rPh sb="3" eb="7">
      <t>コウワ</t>
    </rPh>
    <phoneticPr fontId="33"/>
  </si>
  <si>
    <r>
      <t>(</t>
    </r>
    <r>
      <rPr>
        <sz val="11"/>
        <rFont val="ＭＳ Ｐゴシック"/>
        <family val="3"/>
        <charset val="128"/>
      </rPr>
      <t>7</t>
    </r>
    <r>
      <rPr>
        <sz val="11"/>
        <rFont val="ＭＳ Ｐゴシック"/>
        <family val="3"/>
        <charset val="128"/>
      </rPr>
      <t>)</t>
    </r>
    <phoneticPr fontId="33"/>
  </si>
  <si>
    <r>
      <t>(</t>
    </r>
    <r>
      <rPr>
        <sz val="11"/>
        <rFont val="ＭＳ Ｐゴシック"/>
        <family val="3"/>
        <charset val="128"/>
      </rPr>
      <t>8</t>
    </r>
    <r>
      <rPr>
        <sz val="11"/>
        <rFont val="ＭＳ Ｐゴシック"/>
        <family val="3"/>
        <charset val="128"/>
      </rPr>
      <t>)勉強会　　：</t>
    </r>
    <rPh sb="3" eb="5">
      <t>ベンキョウ</t>
    </rPh>
    <rPh sb="5" eb="6">
      <t>カイ</t>
    </rPh>
    <phoneticPr fontId="33"/>
  </si>
  <si>
    <r>
      <t>(</t>
    </r>
    <r>
      <rPr>
        <sz val="11"/>
        <rFont val="ＭＳ Ｐゴシック"/>
        <family val="3"/>
        <charset val="128"/>
      </rPr>
      <t>8</t>
    </r>
    <r>
      <rPr>
        <sz val="11"/>
        <rFont val="ＭＳ Ｐゴシック"/>
        <family val="3"/>
        <charset val="128"/>
      </rPr>
      <t>)</t>
    </r>
    <phoneticPr fontId="33"/>
  </si>
  <si>
    <r>
      <t>(</t>
    </r>
    <r>
      <rPr>
        <sz val="11"/>
        <rFont val="ＭＳ Ｐゴシック"/>
        <family val="3"/>
        <charset val="128"/>
      </rPr>
      <t>9</t>
    </r>
    <r>
      <rPr>
        <sz val="11"/>
        <rFont val="ＭＳ Ｐゴシック"/>
        <family val="3"/>
        <charset val="128"/>
      </rPr>
      <t>)本日の大会で、良かったものに○、満足できなかったものに×をつけてください。</t>
    </r>
    <rPh sb="3" eb="5">
      <t>ホンジツ</t>
    </rPh>
    <rPh sb="6" eb="8">
      <t>タイカイ</t>
    </rPh>
    <rPh sb="10" eb="11">
      <t>ヨ</t>
    </rPh>
    <rPh sb="19" eb="21">
      <t>マンゾク</t>
    </rPh>
    <phoneticPr fontId="33"/>
  </si>
  <si>
    <t>①会場の収容状態</t>
    <rPh sb="1" eb="3">
      <t>カイジョウ</t>
    </rPh>
    <rPh sb="4" eb="6">
      <t>シュウヨウ</t>
    </rPh>
    <rPh sb="6" eb="8">
      <t>ジョウタイ</t>
    </rPh>
    <phoneticPr fontId="33"/>
  </si>
  <si>
    <t>（　　　　）</t>
    <phoneticPr fontId="33"/>
  </si>
  <si>
    <t>②舞台上の備品配置</t>
    <rPh sb="1" eb="3">
      <t>ブタイ</t>
    </rPh>
    <rPh sb="3" eb="4">
      <t>ジョウ</t>
    </rPh>
    <rPh sb="5" eb="7">
      <t>ビヒン</t>
    </rPh>
    <rPh sb="7" eb="9">
      <t>ハイチ</t>
    </rPh>
    <phoneticPr fontId="33"/>
  </si>
  <si>
    <t>（　　　　）</t>
    <phoneticPr fontId="33"/>
  </si>
  <si>
    <t>③照明の具合</t>
    <rPh sb="1" eb="3">
      <t>ショウメイ</t>
    </rPh>
    <rPh sb="4" eb="6">
      <t>グアイ</t>
    </rPh>
    <phoneticPr fontId="33"/>
  </si>
  <si>
    <t>（　　　　）</t>
    <phoneticPr fontId="33"/>
  </si>
  <si>
    <t>④マイクの音声</t>
    <rPh sb="5" eb="7">
      <t>オンセイ</t>
    </rPh>
    <phoneticPr fontId="33"/>
  </si>
  <si>
    <t>（　　　　）</t>
    <phoneticPr fontId="33"/>
  </si>
  <si>
    <t>⑤報文集の出来ばえ</t>
    <rPh sb="1" eb="2">
      <t>ホウ</t>
    </rPh>
    <rPh sb="2" eb="4">
      <t>ブンシュウ</t>
    </rPh>
    <rPh sb="5" eb="7">
      <t>デキ</t>
    </rPh>
    <phoneticPr fontId="33"/>
  </si>
  <si>
    <t>（　　　　）</t>
    <phoneticPr fontId="33"/>
  </si>
  <si>
    <t>⑥講話</t>
    <rPh sb="1" eb="3">
      <t>コウワ</t>
    </rPh>
    <phoneticPr fontId="33"/>
  </si>
  <si>
    <t>⑦大会プログラム</t>
    <rPh sb="1" eb="3">
      <t>タイカイ</t>
    </rPh>
    <phoneticPr fontId="33"/>
  </si>
  <si>
    <t>⑧休憩時間</t>
    <rPh sb="1" eb="3">
      <t>キュウケイ</t>
    </rPh>
    <rPh sb="3" eb="5">
      <t>ジカン</t>
    </rPh>
    <phoneticPr fontId="33"/>
  </si>
  <si>
    <t>（　　　　）</t>
    <phoneticPr fontId="33"/>
  </si>
  <si>
    <t>⑨昼食会場場所</t>
    <rPh sb="1" eb="3">
      <t>チュウショク</t>
    </rPh>
    <rPh sb="3" eb="5">
      <t>カイジョウ</t>
    </rPh>
    <rPh sb="5" eb="7">
      <t>バショ</t>
    </rPh>
    <phoneticPr fontId="33"/>
  </si>
  <si>
    <t>⑩スケジュール進行</t>
    <rPh sb="7" eb="8">
      <t>シン</t>
    </rPh>
    <rPh sb="8" eb="9">
      <t>コウ</t>
    </rPh>
    <phoneticPr fontId="33"/>
  </si>
  <si>
    <t>（　　　　）</t>
    <phoneticPr fontId="33"/>
  </si>
  <si>
    <t>⑪受付の対応</t>
    <rPh sb="1" eb="3">
      <t>ウケツケ</t>
    </rPh>
    <rPh sb="4" eb="6">
      <t>タイオウ</t>
    </rPh>
    <phoneticPr fontId="33"/>
  </si>
  <si>
    <t>（　　　　）</t>
    <phoneticPr fontId="33"/>
  </si>
  <si>
    <t>⑫会場の冷暖房</t>
    <rPh sb="1" eb="3">
      <t>カイジョウ</t>
    </rPh>
    <rPh sb="4" eb="7">
      <t>レイダンボウ</t>
    </rPh>
    <phoneticPr fontId="33"/>
  </si>
  <si>
    <t>（　　　　）</t>
    <phoneticPr fontId="33"/>
  </si>
  <si>
    <t>⑬昼食の内容（中身）</t>
    <rPh sb="1" eb="3">
      <t>チュウショク</t>
    </rPh>
    <rPh sb="4" eb="6">
      <t>ナイヨウ</t>
    </rPh>
    <rPh sb="7" eb="9">
      <t>ナカミ</t>
    </rPh>
    <phoneticPr fontId="33"/>
  </si>
  <si>
    <t>（　　　　）</t>
    <phoneticPr fontId="33"/>
  </si>
  <si>
    <t>⑭講評</t>
    <rPh sb="1" eb="3">
      <t>コウヒョウ</t>
    </rPh>
    <phoneticPr fontId="33"/>
  </si>
  <si>
    <t>⑮勉強会（ＱＣクイズ）</t>
    <rPh sb="1" eb="3">
      <t>ベンキョウ</t>
    </rPh>
    <rPh sb="3" eb="4">
      <t>カイ</t>
    </rPh>
    <phoneticPr fontId="33"/>
  </si>
  <si>
    <t>⑯意見交換会</t>
    <rPh sb="1" eb="3">
      <t>イケン</t>
    </rPh>
    <rPh sb="3" eb="5">
      <t>コウカン</t>
    </rPh>
    <rPh sb="5" eb="6">
      <t>カイ</t>
    </rPh>
    <phoneticPr fontId="33"/>
  </si>
  <si>
    <t>（　　　　）</t>
    <phoneticPr fontId="33"/>
  </si>
  <si>
    <t>２０１０年　９月　　日</t>
    <phoneticPr fontId="33"/>
  </si>
  <si>
    <t>アンケート作成及び集計表作成要領</t>
    <rPh sb="5" eb="7">
      <t>サクセイ</t>
    </rPh>
    <rPh sb="7" eb="8">
      <t>オヨ</t>
    </rPh>
    <rPh sb="9" eb="11">
      <t>シュウケイ</t>
    </rPh>
    <rPh sb="11" eb="12">
      <t>ヒョウ</t>
    </rPh>
    <rPh sb="12" eb="14">
      <t>サクセイ</t>
    </rPh>
    <rPh sb="14" eb="16">
      <t>ヨウリョウ</t>
    </rPh>
    <phoneticPr fontId="33"/>
  </si>
  <si>
    <t>（２）回答者区分に対しては、過去２年の実績と対比できるグラフにする。</t>
    <rPh sb="3" eb="5">
      <t>カイトウ</t>
    </rPh>
    <rPh sb="5" eb="6">
      <t>シャ</t>
    </rPh>
    <rPh sb="6" eb="8">
      <t>クブン</t>
    </rPh>
    <rPh sb="9" eb="10">
      <t>タイ</t>
    </rPh>
    <rPh sb="14" eb="16">
      <t>カコ</t>
    </rPh>
    <rPh sb="17" eb="18">
      <t>ネン</t>
    </rPh>
    <rPh sb="19" eb="21">
      <t>ジッセキ</t>
    </rPh>
    <rPh sb="22" eb="24">
      <t>タイヒ</t>
    </rPh>
    <phoneticPr fontId="33"/>
  </si>
  <si>
    <t>さつき大会・秋桜大会・新春大会</t>
    <rPh sb="3" eb="5">
      <t>タイカイ</t>
    </rPh>
    <rPh sb="6" eb="7">
      <t>アキ</t>
    </rPh>
    <rPh sb="7" eb="8">
      <t>サクラ</t>
    </rPh>
    <rPh sb="8" eb="10">
      <t>タイカイ</t>
    </rPh>
    <rPh sb="11" eb="13">
      <t>シンシュン</t>
    </rPh>
    <rPh sb="13" eb="15">
      <t>タイカイ</t>
    </rPh>
    <phoneticPr fontId="33"/>
  </si>
  <si>
    <t>（5／5）</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</si>
</sst>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quot;¥&quot;\-#,##0"/>
    <numFmt numFmtId="177" formatCode="0.0"/>
    <numFmt numFmtId="185" formatCode="0.0%"/>
    <numFmt numFmtId="190" formatCode="##&quot;人&quot;"/>
  </numFmts>
  <fonts count="5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sz val="11"/>
      <color indexed="10"/>
      <name val="ＭＳ Ｐゴシック"/>
      <family val="3"/>
      <charset val="128"/>
    </font>
    <font>
      <sz val="8"/>
      <name val="ＭＳ Ｐゴシック"/>
      <family val="3"/>
      <charset val="128"/>
    </font>
    <font>
      <sz val="9"/>
      <name val="ＭＳ Ｐゴシック"/>
      <family val="3"/>
      <charset val="128"/>
    </font>
    <font>
      <sz val="11"/>
      <name val="明朝"/>
      <family val="3"/>
      <charset val="128"/>
    </font>
    <font>
      <b/>
      <sz val="12"/>
      <name val="ＭＳ Ｐゴシック"/>
      <family val="3"/>
      <charset val="128"/>
    </font>
    <font>
      <sz val="11"/>
      <color indexed="50"/>
      <name val="ＭＳ Ｐゴシック"/>
      <family val="3"/>
      <charset val="128"/>
    </font>
    <font>
      <sz val="11"/>
      <color indexed="48"/>
      <name val="ＭＳ Ｐゴシック"/>
      <family val="3"/>
      <charset val="128"/>
    </font>
    <font>
      <sz val="11"/>
      <color indexed="45"/>
      <name val="ＭＳ Ｐゴシック"/>
      <family val="3"/>
      <charset val="128"/>
    </font>
    <font>
      <sz val="11"/>
      <color indexed="12"/>
      <name val="ＭＳ Ｐゴシック"/>
      <family val="3"/>
      <charset val="128"/>
    </font>
    <font>
      <sz val="6"/>
      <name val="明朝"/>
      <family val="3"/>
      <charset val="128"/>
    </font>
    <font>
      <b/>
      <sz val="14"/>
      <color indexed="12"/>
      <name val="ＭＳ Ｐゴシック"/>
      <family val="3"/>
      <charset val="128"/>
    </font>
    <font>
      <b/>
      <sz val="11"/>
      <color indexed="21"/>
      <name val="ＭＳ Ｐゴシック"/>
      <family val="3"/>
      <charset val="128"/>
    </font>
    <font>
      <sz val="11"/>
      <color indexed="49"/>
      <name val="ＭＳ Ｐゴシック"/>
      <family val="3"/>
      <charset val="128"/>
    </font>
    <font>
      <sz val="11"/>
      <color indexed="14"/>
      <name val="ＭＳ Ｐゴシック"/>
      <family val="3"/>
      <charset val="128"/>
    </font>
    <font>
      <sz val="9"/>
      <color indexed="10"/>
      <name val="ＭＳ Ｐゴシック"/>
      <family val="3"/>
      <charset val="128"/>
    </font>
    <font>
      <sz val="9"/>
      <color indexed="8"/>
      <name val="ＭＳ Ｐゴシック"/>
      <family val="3"/>
      <charset val="128"/>
    </font>
    <font>
      <sz val="8"/>
      <color indexed="10"/>
      <name val="ＭＳ Ｐゴシック"/>
      <family val="3"/>
      <charset val="128"/>
    </font>
    <font>
      <sz val="12"/>
      <color indexed="10"/>
      <name val="ＭＳ Ｐゴシック"/>
      <family val="3"/>
      <charset val="128"/>
    </font>
    <font>
      <sz val="8"/>
      <color indexed="12"/>
      <name val="ＭＳ Ｐゴシック"/>
      <family val="3"/>
      <charset val="128"/>
    </font>
    <font>
      <sz val="10"/>
      <color indexed="12"/>
      <name val="ＭＳ Ｐゴシック"/>
      <family val="3"/>
      <charset val="128"/>
    </font>
    <font>
      <sz val="12"/>
      <color indexed="12"/>
      <name val="ＭＳ Ｐゴシック"/>
      <family val="3"/>
      <charset val="128"/>
    </font>
    <font>
      <sz val="9"/>
      <color indexed="12"/>
      <name val="ＭＳ Ｐゴシック"/>
      <family val="3"/>
      <charset val="128"/>
    </font>
    <font>
      <b/>
      <sz val="12"/>
      <color indexed="12"/>
      <name val="ＭＳ Ｐゴシック"/>
      <family val="3"/>
      <charset val="128"/>
    </font>
    <font>
      <sz val="11"/>
      <color indexed="8"/>
      <name val="ＭＳ Ｐゴシック"/>
      <family val="3"/>
      <charset val="128"/>
    </font>
    <font>
      <sz val="18"/>
      <name val="ＭＳ Ｐゴシック"/>
      <family val="3"/>
      <charset val="128"/>
    </font>
    <font>
      <sz val="8"/>
      <color indexed="8"/>
      <name val="ＭＳ Ｐゴシック"/>
      <family val="3"/>
      <charset val="128"/>
    </font>
    <font>
      <sz val="16"/>
      <color indexed="8"/>
      <name val="ＭＳ Ｐゴシック"/>
      <family val="3"/>
      <charset val="128"/>
    </font>
    <font>
      <sz val="18"/>
      <color indexed="8"/>
      <name val="ＭＳ Ｐゴシック"/>
      <family val="3"/>
      <charset val="128"/>
    </font>
    <font>
      <sz val="16"/>
      <name val="ＭＳ Ｐゴシック"/>
      <family val="3"/>
      <charset val="128"/>
    </font>
    <font>
      <sz val="10.5"/>
      <name val="ＭＳ Ｐゴシック"/>
      <family val="3"/>
      <charset val="128"/>
    </font>
    <font>
      <b/>
      <sz val="16"/>
      <color indexed="8"/>
      <name val="ＭＳ Ｐゴシック"/>
      <family val="3"/>
      <charset val="128"/>
    </font>
    <font>
      <u/>
      <sz val="11"/>
      <color indexed="8"/>
      <name val="ＭＳ Ｐゴシック"/>
      <family val="3"/>
      <charset val="128"/>
    </font>
    <font>
      <strike/>
      <sz val="11"/>
      <color indexed="8"/>
      <name val="ＭＳ Ｐゴシック"/>
      <family val="3"/>
      <charset val="128"/>
    </font>
    <font>
      <sz val="14"/>
      <color indexed="8"/>
      <name val="ＭＳ Ｐゴシック"/>
      <family val="3"/>
      <charset val="128"/>
    </font>
    <font>
      <b/>
      <sz val="11"/>
      <color indexed="8"/>
      <name val="ＭＳ Ｐゴシック"/>
      <family val="3"/>
      <charset val="128"/>
    </font>
    <font>
      <u/>
      <sz val="11"/>
      <name val="ＭＳ Ｐゴシック"/>
      <family val="3"/>
      <charset val="128"/>
    </font>
    <font>
      <b/>
      <sz val="14"/>
      <name val="ＭＳ Ｐゴシック"/>
      <family val="3"/>
      <charset val="128"/>
    </font>
    <font>
      <sz val="14"/>
      <name val="ＭＳ Ｐゴシック"/>
      <family val="3"/>
      <charset val="128"/>
    </font>
    <font>
      <b/>
      <sz val="11"/>
      <name val="ＭＳ Ｐゴシック"/>
      <family val="3"/>
      <charset val="128"/>
    </font>
    <font>
      <strike/>
      <sz val="11"/>
      <color indexed="10"/>
      <name val="ＭＳ Ｐゴシック"/>
      <family val="3"/>
      <charset val="128"/>
    </font>
    <font>
      <strike/>
      <sz val="11"/>
      <name val="ＭＳ Ｐゴシック"/>
      <family val="3"/>
      <charset val="128"/>
    </font>
    <font>
      <b/>
      <sz val="11"/>
      <color indexed="10"/>
      <name val="ＭＳ Ｐゴシック"/>
      <family val="3"/>
      <charset val="128"/>
    </font>
    <font>
      <sz val="22"/>
      <color indexed="8"/>
      <name val="ＭＳ Ｐゴシック"/>
      <family val="3"/>
      <charset val="128"/>
    </font>
    <font>
      <sz val="22"/>
      <name val="ＭＳ Ｐゴシック"/>
      <family val="3"/>
      <charset val="128"/>
    </font>
    <font>
      <b/>
      <sz val="16"/>
      <name val="ＭＳ Ｐゴシック"/>
      <family val="3"/>
      <charset val="128"/>
    </font>
    <font>
      <sz val="11"/>
      <name val="ＭＳ Ｐゴシック"/>
      <family val="3"/>
      <charset val="128"/>
    </font>
  </fonts>
  <fills count="9">
    <fill>
      <patternFill patternType="none"/>
    </fill>
    <fill>
      <patternFill patternType="gray125"/>
    </fill>
    <fill>
      <patternFill patternType="solid">
        <fgColor indexed="27"/>
        <bgColor indexed="64"/>
      </patternFill>
    </fill>
    <fill>
      <patternFill patternType="solid">
        <fgColor indexed="45"/>
        <bgColor indexed="64"/>
      </patternFill>
    </fill>
    <fill>
      <patternFill patternType="solid">
        <fgColor indexed="26"/>
        <bgColor indexed="64"/>
      </patternFill>
    </fill>
    <fill>
      <patternFill patternType="solid">
        <fgColor indexed="42"/>
        <bgColor indexed="64"/>
      </patternFill>
    </fill>
    <fill>
      <patternFill patternType="solid">
        <fgColor indexed="41"/>
        <bgColor indexed="64"/>
      </patternFill>
    </fill>
    <fill>
      <patternFill patternType="solid">
        <fgColor indexed="22"/>
        <bgColor indexed="64"/>
      </patternFill>
    </fill>
    <fill>
      <patternFill patternType="solid">
        <fgColor indexed="15"/>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2">
    <xf numFmtId="0" fontId="0" fillId="0" borderId="0"/>
    <xf numFmtId="0" fontId="8" fillId="0" borderId="0"/>
  </cellStyleXfs>
  <cellXfs count="374">
    <xf numFmtId="0" fontId="0" fillId="0" borderId="0" xfId="0"/>
    <xf numFmtId="0" fontId="0" fillId="0" borderId="1" xfId="0" applyFill="1" applyBorder="1" applyAlignment="1">
      <alignment horizontal="center"/>
    </xf>
    <xf numFmtId="0" fontId="0" fillId="0" borderId="0" xfId="0" applyFill="1"/>
    <xf numFmtId="0" fontId="0" fillId="0" borderId="1" xfId="0" applyFill="1" applyBorder="1"/>
    <xf numFmtId="0" fontId="0" fillId="0" borderId="0" xfId="0" applyFill="1" applyBorder="1"/>
    <xf numFmtId="0" fontId="7" fillId="0" borderId="1" xfId="0" applyFont="1" applyFill="1" applyBorder="1"/>
    <xf numFmtId="0" fontId="0" fillId="0" borderId="2" xfId="0" applyFill="1" applyBorder="1"/>
    <xf numFmtId="0" fontId="0" fillId="0" borderId="0" xfId="0" applyFill="1" applyAlignment="1">
      <alignment horizontal="center"/>
    </xf>
    <xf numFmtId="0" fontId="7" fillId="0" borderId="0" xfId="0" applyFont="1" applyFill="1"/>
    <xf numFmtId="0" fontId="1" fillId="0" borderId="0" xfId="0" applyFont="1" applyFill="1" applyAlignment="1">
      <alignment horizontal="center"/>
    </xf>
    <xf numFmtId="0" fontId="3" fillId="0" borderId="0" xfId="0" applyFont="1" applyFill="1"/>
    <xf numFmtId="0" fontId="9" fillId="0" borderId="0" xfId="0" applyFont="1" applyFill="1"/>
    <xf numFmtId="0" fontId="1" fillId="0" borderId="0" xfId="0" applyFont="1" applyFill="1" applyBorder="1" applyAlignment="1">
      <alignment horizontal="center"/>
    </xf>
    <xf numFmtId="0" fontId="3" fillId="0" borderId="3" xfId="0" applyFont="1" applyFill="1" applyBorder="1"/>
    <xf numFmtId="0" fontId="3" fillId="0" borderId="4" xfId="0" applyFont="1" applyFill="1" applyBorder="1"/>
    <xf numFmtId="0" fontId="4" fillId="0" borderId="4" xfId="0" applyFont="1" applyFill="1" applyBorder="1"/>
    <xf numFmtId="0" fontId="3" fillId="0" borderId="5" xfId="0" applyFont="1" applyFill="1" applyBorder="1"/>
    <xf numFmtId="0" fontId="3" fillId="0" borderId="6" xfId="0" applyFont="1" applyFill="1" applyBorder="1"/>
    <xf numFmtId="0" fontId="3" fillId="0" borderId="0" xfId="0" applyFont="1" applyFill="1" applyBorder="1"/>
    <xf numFmtId="0" fontId="3" fillId="0" borderId="7" xfId="0" applyFont="1" applyFill="1" applyBorder="1"/>
    <xf numFmtId="0" fontId="1" fillId="0" borderId="6" xfId="0" applyFont="1" applyFill="1" applyBorder="1"/>
    <xf numFmtId="0" fontId="1" fillId="0" borderId="0" xfId="0" applyFont="1" applyFill="1" applyBorder="1"/>
    <xf numFmtId="0" fontId="3" fillId="0" borderId="0" xfId="0" applyFont="1" applyFill="1" applyBorder="1" applyAlignment="1">
      <alignment horizontal="right"/>
    </xf>
    <xf numFmtId="0" fontId="3" fillId="0" borderId="0" xfId="0" applyFont="1" applyFill="1" applyBorder="1" applyAlignment="1">
      <alignment horizontal="left"/>
    </xf>
    <xf numFmtId="0" fontId="3" fillId="0" borderId="8" xfId="0" applyFont="1" applyFill="1" applyBorder="1"/>
    <xf numFmtId="0" fontId="3" fillId="0" borderId="9" xfId="0" applyFont="1" applyFill="1" applyBorder="1"/>
    <xf numFmtId="0" fontId="3" fillId="0" borderId="10" xfId="0" applyFont="1" applyFill="1" applyBorder="1"/>
    <xf numFmtId="0" fontId="3" fillId="0" borderId="7" xfId="0" applyFont="1" applyFill="1" applyBorder="1" applyAlignment="1">
      <alignment horizontal="left"/>
    </xf>
    <xf numFmtId="0" fontId="3" fillId="0" borderId="0" xfId="0" applyFont="1" applyFill="1" applyAlignment="1">
      <alignment horizontal="left"/>
    </xf>
    <xf numFmtId="49" fontId="1" fillId="0" borderId="6" xfId="0" applyNumberFormat="1" applyFont="1" applyFill="1" applyBorder="1"/>
    <xf numFmtId="49" fontId="1" fillId="0" borderId="0" xfId="0" applyNumberFormat="1" applyFont="1" applyFill="1" applyBorder="1"/>
    <xf numFmtId="0" fontId="3" fillId="0" borderId="6" xfId="0" applyFont="1" applyFill="1" applyBorder="1" applyAlignment="1">
      <alignment horizontal="left"/>
    </xf>
    <xf numFmtId="0" fontId="4" fillId="0" borderId="0" xfId="0" applyFont="1" applyFill="1" applyBorder="1" applyAlignment="1">
      <alignment horizontal="right"/>
    </xf>
    <xf numFmtId="0" fontId="7" fillId="0" borderId="1" xfId="0" applyFont="1" applyFill="1" applyBorder="1" applyAlignment="1">
      <alignment horizontal="center"/>
    </xf>
    <xf numFmtId="0" fontId="6" fillId="0" borderId="0" xfId="0" applyFont="1" applyFill="1"/>
    <xf numFmtId="0" fontId="6" fillId="0" borderId="0" xfId="0" applyFont="1" applyFill="1" applyBorder="1" applyAlignment="1">
      <alignment horizontal="center" vertical="center"/>
    </xf>
    <xf numFmtId="49" fontId="0" fillId="0" borderId="0" xfId="0" applyNumberFormat="1" applyFill="1"/>
    <xf numFmtId="0" fontId="0" fillId="0" borderId="0" xfId="0" applyFill="1" applyAlignment="1">
      <alignment horizontal="right"/>
    </xf>
    <xf numFmtId="49" fontId="0" fillId="0" borderId="1" xfId="0" applyNumberFormat="1" applyFill="1" applyBorder="1"/>
    <xf numFmtId="177" fontId="0" fillId="0" borderId="1" xfId="0" applyNumberFormat="1" applyFill="1" applyBorder="1"/>
    <xf numFmtId="177" fontId="0" fillId="0" borderId="0" xfId="0" applyNumberFormat="1" applyFill="1" applyBorder="1"/>
    <xf numFmtId="0" fontId="0" fillId="0" borderId="0" xfId="0" applyFill="1" applyAlignment="1">
      <alignment horizontal="left"/>
    </xf>
    <xf numFmtId="190" fontId="0" fillId="0" borderId="0" xfId="0" applyNumberFormat="1" applyFill="1" applyAlignment="1">
      <alignment horizontal="right"/>
    </xf>
    <xf numFmtId="0" fontId="0" fillId="0" borderId="1" xfId="0" applyFill="1" applyBorder="1" applyAlignment="1">
      <alignment horizontal="left"/>
    </xf>
    <xf numFmtId="190" fontId="10" fillId="0" borderId="0" xfId="0" applyNumberFormat="1" applyFont="1" applyFill="1"/>
    <xf numFmtId="190" fontId="11" fillId="0" borderId="0" xfId="0" applyNumberFormat="1" applyFont="1" applyFill="1" applyBorder="1" applyAlignment="1">
      <alignment horizontal="right" vertical="center"/>
    </xf>
    <xf numFmtId="0" fontId="12" fillId="0" borderId="0" xfId="0" applyFont="1" applyFill="1"/>
    <xf numFmtId="177" fontId="0" fillId="0" borderId="0" xfId="0" applyNumberFormat="1" applyFill="1"/>
    <xf numFmtId="0" fontId="10" fillId="0" borderId="0" xfId="0" applyFont="1" applyFill="1"/>
    <xf numFmtId="190" fontId="13" fillId="0" borderId="0" xfId="0" applyNumberFormat="1" applyFont="1" applyFill="1" applyBorder="1" applyAlignment="1">
      <alignment horizontal="right"/>
    </xf>
    <xf numFmtId="190" fontId="13" fillId="0" borderId="0" xfId="0" applyNumberFormat="1" applyFont="1" applyBorder="1" applyAlignment="1">
      <alignment horizontal="right"/>
    </xf>
    <xf numFmtId="190" fontId="13" fillId="0" borderId="0" xfId="0" applyNumberFormat="1" applyFont="1" applyBorder="1" applyAlignment="1">
      <alignment horizontal="center" vertical="center"/>
    </xf>
    <xf numFmtId="190" fontId="13" fillId="0" borderId="0" xfId="0" applyNumberFormat="1" applyFont="1" applyBorder="1" applyAlignment="1">
      <alignment horizontal="center" vertical="center" shrinkToFit="1"/>
    </xf>
    <xf numFmtId="177" fontId="0" fillId="0" borderId="0" xfId="0" applyNumberFormat="1" applyFill="1" applyAlignment="1">
      <alignment horizontal="right"/>
    </xf>
    <xf numFmtId="49" fontId="0" fillId="0" borderId="0" xfId="0" applyNumberFormat="1" applyFill="1" applyAlignment="1">
      <alignment horizontal="right"/>
    </xf>
    <xf numFmtId="0" fontId="15" fillId="0" borderId="0" xfId="1" applyFont="1"/>
    <xf numFmtId="0" fontId="1" fillId="0" borderId="0" xfId="1" applyFont="1" applyAlignment="1"/>
    <xf numFmtId="0" fontId="1" fillId="0" borderId="0" xfId="1" applyFont="1" applyAlignment="1">
      <alignment horizontal="center"/>
    </xf>
    <xf numFmtId="0" fontId="1" fillId="0" borderId="0" xfId="1" applyFont="1"/>
    <xf numFmtId="0" fontId="16" fillId="0" borderId="0" xfId="1" applyFont="1"/>
    <xf numFmtId="0" fontId="1" fillId="2" borderId="0" xfId="1" applyFont="1" applyFill="1"/>
    <xf numFmtId="177" fontId="1" fillId="0" borderId="0" xfId="1" applyNumberFormat="1" applyFont="1"/>
    <xf numFmtId="0" fontId="1" fillId="3" borderId="1" xfId="1" applyFont="1" applyFill="1" applyBorder="1"/>
    <xf numFmtId="0" fontId="1" fillId="3" borderId="1" xfId="1" applyFont="1" applyFill="1" applyBorder="1" applyAlignment="1">
      <alignment horizontal="center"/>
    </xf>
    <xf numFmtId="0" fontId="1" fillId="0" borderId="0" xfId="1" applyFont="1" applyAlignment="1">
      <alignment horizontal="left"/>
    </xf>
    <xf numFmtId="0" fontId="6" fillId="0" borderId="1" xfId="1" applyFont="1" applyBorder="1" applyAlignment="1">
      <alignment horizontal="center"/>
    </xf>
    <xf numFmtId="0" fontId="1" fillId="0" borderId="1" xfId="1" applyFont="1" applyFill="1" applyBorder="1"/>
    <xf numFmtId="0" fontId="1" fillId="0" borderId="1" xfId="1" applyFont="1" applyFill="1" applyBorder="1" applyAlignment="1">
      <alignment horizontal="center"/>
    </xf>
    <xf numFmtId="0" fontId="1" fillId="0" borderId="0" xfId="1" applyFont="1" applyFill="1"/>
    <xf numFmtId="0" fontId="1" fillId="4" borderId="1" xfId="1" applyFont="1" applyFill="1" applyBorder="1"/>
    <xf numFmtId="0" fontId="17" fillId="4" borderId="1" xfId="1" applyFont="1" applyFill="1" applyBorder="1"/>
    <xf numFmtId="0" fontId="1" fillId="5" borderId="1" xfId="1" applyFont="1" applyFill="1" applyBorder="1"/>
    <xf numFmtId="0" fontId="17" fillId="5" borderId="1" xfId="1" applyFont="1" applyFill="1" applyBorder="1"/>
    <xf numFmtId="0" fontId="7" fillId="5" borderId="1" xfId="1" applyFont="1" applyFill="1" applyBorder="1"/>
    <xf numFmtId="0" fontId="7" fillId="4" borderId="1" xfId="1" applyFont="1" applyFill="1" applyBorder="1"/>
    <xf numFmtId="0" fontId="1" fillId="4" borderId="1" xfId="1" applyFont="1" applyFill="1" applyBorder="1" applyAlignment="1">
      <alignment horizontal="center"/>
    </xf>
    <xf numFmtId="0" fontId="1" fillId="0" borderId="0" xfId="1" applyFont="1" applyAlignment="1">
      <alignment horizontal="right"/>
    </xf>
    <xf numFmtId="0" fontId="5" fillId="0" borderId="0" xfId="0" applyFont="1" applyFill="1"/>
    <xf numFmtId="0" fontId="1" fillId="0" borderId="0" xfId="0" applyFont="1" applyBorder="1" applyAlignment="1">
      <alignment horizontal="center" vertical="center"/>
    </xf>
    <xf numFmtId="0" fontId="0" fillId="0" borderId="1" xfId="0" applyBorder="1" applyAlignment="1">
      <alignment horizontal="center" vertical="center"/>
    </xf>
    <xf numFmtId="0" fontId="13" fillId="0" borderId="1" xfId="0" applyFont="1" applyBorder="1" applyAlignment="1">
      <alignment horizontal="center" vertical="center"/>
    </xf>
    <xf numFmtId="0" fontId="7" fillId="0" borderId="0" xfId="0" applyFont="1" applyFill="1" applyAlignment="1">
      <alignment horizontal="right"/>
    </xf>
    <xf numFmtId="0" fontId="7" fillId="0" borderId="0" xfId="0" applyFont="1"/>
    <xf numFmtId="0" fontId="7" fillId="0" borderId="0" xfId="0" applyFont="1" applyFill="1" applyBorder="1"/>
    <xf numFmtId="0" fontId="7" fillId="0" borderId="2" xfId="0" applyFont="1" applyFill="1" applyBorder="1"/>
    <xf numFmtId="0" fontId="7" fillId="0" borderId="11" xfId="0" applyFont="1" applyFill="1" applyBorder="1"/>
    <xf numFmtId="0" fontId="7" fillId="0" borderId="1" xfId="0" applyFont="1" applyFill="1" applyBorder="1" applyAlignment="1">
      <alignment wrapText="1"/>
    </xf>
    <xf numFmtId="0" fontId="19" fillId="0" borderId="0" xfId="0" applyFont="1" applyFill="1"/>
    <xf numFmtId="0" fontId="7" fillId="0" borderId="0" xfId="0" applyFont="1" applyFill="1" applyAlignment="1">
      <alignment horizontal="center"/>
    </xf>
    <xf numFmtId="0" fontId="7" fillId="0" borderId="12" xfId="0" applyFont="1" applyFill="1" applyBorder="1"/>
    <xf numFmtId="0" fontId="7" fillId="0" borderId="13" xfId="0" applyFont="1" applyFill="1" applyBorder="1"/>
    <xf numFmtId="0" fontId="7" fillId="0" borderId="0" xfId="0" applyFont="1" applyBorder="1" applyAlignment="1">
      <alignment horizontal="left" vertical="center"/>
    </xf>
    <xf numFmtId="0" fontId="7" fillId="0" borderId="0" xfId="0" applyFont="1" applyAlignment="1">
      <alignment horizontal="center"/>
    </xf>
    <xf numFmtId="0" fontId="19" fillId="0" borderId="0" xfId="0" applyFont="1"/>
    <xf numFmtId="0" fontId="7" fillId="0" borderId="1" xfId="0" applyFont="1" applyBorder="1"/>
    <xf numFmtId="0" fontId="17" fillId="0" borderId="1" xfId="1" applyFont="1" applyFill="1" applyBorder="1"/>
    <xf numFmtId="0" fontId="1" fillId="0" borderId="11" xfId="1" applyFont="1" applyFill="1" applyBorder="1" applyAlignment="1">
      <alignment horizontal="center"/>
    </xf>
    <xf numFmtId="10" fontId="1" fillId="0" borderId="0" xfId="1" applyNumberFormat="1" applyFont="1" applyAlignment="1">
      <alignment horizontal="right"/>
    </xf>
    <xf numFmtId="0" fontId="1" fillId="0" borderId="0" xfId="1" applyFont="1" applyFill="1" applyAlignment="1">
      <alignment horizontal="right"/>
    </xf>
    <xf numFmtId="10" fontId="1" fillId="0" borderId="0" xfId="1" applyNumberFormat="1" applyFont="1" applyFill="1" applyAlignment="1">
      <alignment horizontal="right"/>
    </xf>
    <xf numFmtId="185" fontId="1" fillId="0" borderId="0" xfId="1" applyNumberFormat="1" applyFont="1" applyFill="1"/>
    <xf numFmtId="0" fontId="1" fillId="6" borderId="0" xfId="1" applyFont="1" applyFill="1"/>
    <xf numFmtId="185" fontId="1" fillId="6" borderId="0" xfId="1" applyNumberFormat="1" applyFont="1" applyFill="1"/>
    <xf numFmtId="0" fontId="1" fillId="7" borderId="1" xfId="1" applyFont="1" applyFill="1" applyBorder="1" applyAlignment="1">
      <alignment horizontal="center"/>
    </xf>
    <xf numFmtId="0" fontId="6" fillId="0" borderId="0" xfId="1" applyFont="1" applyAlignment="1">
      <alignment horizontal="center"/>
    </xf>
    <xf numFmtId="0" fontId="19" fillId="0" borderId="0" xfId="0" applyFont="1" applyFill="1" applyBorder="1"/>
    <xf numFmtId="0" fontId="0" fillId="0" borderId="13" xfId="0" applyFill="1" applyBorder="1"/>
    <xf numFmtId="0" fontId="0" fillId="0" borderId="9" xfId="0" applyFill="1" applyBorder="1"/>
    <xf numFmtId="0" fontId="7" fillId="0" borderId="9" xfId="0" applyFont="1" applyFill="1" applyBorder="1"/>
    <xf numFmtId="0" fontId="7" fillId="0" borderId="9" xfId="0" applyFont="1" applyBorder="1"/>
    <xf numFmtId="0" fontId="4" fillId="3" borderId="1" xfId="1" applyFont="1" applyFill="1" applyBorder="1" applyAlignment="1">
      <alignment horizontal="center"/>
    </xf>
    <xf numFmtId="0" fontId="7" fillId="0" borderId="14" xfId="0" applyFont="1" applyFill="1" applyBorder="1" applyAlignment="1">
      <alignment wrapText="1"/>
    </xf>
    <xf numFmtId="0" fontId="7" fillId="8" borderId="2" xfId="0" applyFont="1" applyFill="1" applyBorder="1"/>
    <xf numFmtId="0" fontId="7" fillId="0" borderId="14" xfId="0" applyFont="1" applyBorder="1" applyAlignment="1">
      <alignment wrapText="1"/>
    </xf>
    <xf numFmtId="0" fontId="7" fillId="0" borderId="1" xfId="0" applyFont="1" applyFill="1" applyBorder="1" applyAlignment="1">
      <alignment horizontal="left" wrapText="1"/>
    </xf>
    <xf numFmtId="0" fontId="20" fillId="0" borderId="1" xfId="0" applyFont="1" applyFill="1" applyBorder="1" applyAlignment="1">
      <alignment wrapText="1"/>
    </xf>
    <xf numFmtId="0" fontId="7" fillId="0" borderId="1" xfId="0" applyFont="1" applyFill="1" applyBorder="1" applyAlignment="1">
      <alignment horizontal="left" vertical="top" wrapText="1"/>
    </xf>
    <xf numFmtId="0" fontId="7" fillId="0" borderId="1" xfId="0" applyFont="1" applyFill="1" applyBorder="1" applyAlignment="1">
      <alignment vertical="top" wrapText="1" shrinkToFit="1"/>
    </xf>
    <xf numFmtId="0" fontId="7" fillId="0" borderId="1" xfId="0" applyFont="1" applyFill="1" applyBorder="1" applyAlignment="1">
      <alignment vertical="top" wrapText="1"/>
    </xf>
    <xf numFmtId="0" fontId="6" fillId="0" borderId="0" xfId="0" applyFont="1" applyFill="1" applyBorder="1"/>
    <xf numFmtId="0" fontId="22" fillId="0" borderId="0" xfId="0" applyFont="1" applyFill="1" applyBorder="1"/>
    <xf numFmtId="0" fontId="6" fillId="0" borderId="9" xfId="0" applyFont="1" applyFill="1" applyBorder="1"/>
    <xf numFmtId="0" fontId="21" fillId="0" borderId="0" xfId="0" applyFont="1" applyFill="1" applyBorder="1"/>
    <xf numFmtId="0" fontId="7" fillId="0" borderId="1" xfId="0" applyFont="1" applyFill="1" applyBorder="1" applyAlignment="1">
      <alignment horizontal="center" vertical="center"/>
    </xf>
    <xf numFmtId="0" fontId="0" fillId="0" borderId="0" xfId="0" applyFill="1" applyBorder="1" applyAlignment="1">
      <alignment horizontal="center"/>
    </xf>
    <xf numFmtId="0" fontId="13" fillId="0" borderId="0" xfId="0" applyFont="1" applyBorder="1" applyAlignment="1">
      <alignment horizontal="center" vertical="center"/>
    </xf>
    <xf numFmtId="0" fontId="19" fillId="0" borderId="14" xfId="0" applyFont="1" applyFill="1" applyBorder="1" applyAlignment="1">
      <alignment wrapText="1"/>
    </xf>
    <xf numFmtId="0" fontId="19" fillId="0" borderId="1" xfId="0" applyFont="1" applyFill="1" applyBorder="1"/>
    <xf numFmtId="0" fontId="19" fillId="0" borderId="1" xfId="0" applyFont="1" applyFill="1" applyBorder="1" applyAlignment="1">
      <alignment wrapText="1"/>
    </xf>
    <xf numFmtId="0" fontId="23" fillId="0" borderId="0" xfId="0" applyFont="1" applyFill="1" applyBorder="1"/>
    <xf numFmtId="0" fontId="24" fillId="0" borderId="0" xfId="0" applyFont="1" applyFill="1" applyBorder="1"/>
    <xf numFmtId="0" fontId="25" fillId="0" borderId="0" xfId="0" applyFont="1" applyFill="1" applyBorder="1"/>
    <xf numFmtId="0" fontId="25" fillId="0" borderId="0" xfId="0" applyFont="1" applyFill="1" applyBorder="1" applyAlignment="1">
      <alignment horizontal="right"/>
    </xf>
    <xf numFmtId="185" fontId="25" fillId="0" borderId="0" xfId="0" applyNumberFormat="1" applyFont="1" applyFill="1" applyBorder="1"/>
    <xf numFmtId="0" fontId="25" fillId="0" borderId="7" xfId="0" applyFont="1" applyFill="1" applyBorder="1"/>
    <xf numFmtId="0" fontId="25" fillId="0" borderId="9" xfId="0" applyFont="1" applyFill="1" applyBorder="1" applyAlignment="1">
      <alignment horizontal="center"/>
    </xf>
    <xf numFmtId="0" fontId="24" fillId="0" borderId="9" xfId="0" applyFont="1" applyFill="1" applyBorder="1" applyAlignment="1">
      <alignment horizontal="center"/>
    </xf>
    <xf numFmtId="177" fontId="25" fillId="0" borderId="9" xfId="0" applyNumberFormat="1" applyFont="1" applyFill="1" applyBorder="1" applyAlignment="1">
      <alignment horizontal="center"/>
    </xf>
    <xf numFmtId="0" fontId="25" fillId="0" borderId="9" xfId="0" applyFont="1" applyFill="1" applyBorder="1"/>
    <xf numFmtId="0" fontId="25" fillId="0" borderId="10" xfId="0" applyFont="1" applyFill="1" applyBorder="1"/>
    <xf numFmtId="0" fontId="25" fillId="0" borderId="4" xfId="0" applyFont="1" applyFill="1" applyBorder="1" applyAlignment="1">
      <alignment horizontal="right"/>
    </xf>
    <xf numFmtId="185" fontId="25" fillId="0" borderId="4" xfId="0" applyNumberFormat="1" applyFont="1" applyFill="1" applyBorder="1"/>
    <xf numFmtId="0" fontId="25" fillId="0" borderId="6" xfId="0" applyFont="1" applyFill="1" applyBorder="1"/>
    <xf numFmtId="0" fontId="13" fillId="0" borderId="0" xfId="0" applyFont="1" applyFill="1" applyBorder="1"/>
    <xf numFmtId="0" fontId="23" fillId="0" borderId="0" xfId="0" applyFont="1" applyFill="1"/>
    <xf numFmtId="0" fontId="25" fillId="0" borderId="0" xfId="0" applyFont="1" applyFill="1"/>
    <xf numFmtId="0" fontId="25" fillId="0" borderId="0" xfId="0" applyFont="1" applyFill="1" applyBorder="1" applyAlignment="1">
      <alignment horizontal="left"/>
    </xf>
    <xf numFmtId="0" fontId="23" fillId="0" borderId="0" xfId="0" applyFont="1" applyFill="1" applyBorder="1" applyAlignment="1">
      <alignment horizontal="left"/>
    </xf>
    <xf numFmtId="0" fontId="24" fillId="0" borderId="0" xfId="0" applyFont="1" applyFill="1" applyBorder="1" applyAlignment="1">
      <alignment horizontal="right"/>
    </xf>
    <xf numFmtId="0" fontId="26" fillId="0" borderId="1" xfId="0" applyFont="1" applyFill="1" applyBorder="1" applyAlignment="1">
      <alignment horizontal="center" vertical="center"/>
    </xf>
    <xf numFmtId="0" fontId="27" fillId="0" borderId="0" xfId="0" applyFont="1" applyFill="1"/>
    <xf numFmtId="0" fontId="26" fillId="0" borderId="15" xfId="0" applyFont="1" applyFill="1" applyBorder="1" applyAlignment="1">
      <alignment horizontal="left"/>
    </xf>
    <xf numFmtId="0" fontId="26" fillId="0" borderId="16" xfId="0" applyFont="1" applyFill="1" applyBorder="1" applyAlignment="1">
      <alignment horizontal="left"/>
    </xf>
    <xf numFmtId="0" fontId="26" fillId="0" borderId="14" xfId="0" applyFont="1" applyFill="1" applyBorder="1" applyAlignment="1">
      <alignment horizontal="left"/>
    </xf>
    <xf numFmtId="0" fontId="7" fillId="0" borderId="15" xfId="0" applyFont="1" applyFill="1" applyBorder="1" applyAlignment="1">
      <alignment horizontal="center"/>
    </xf>
    <xf numFmtId="0" fontId="7" fillId="0" borderId="16" xfId="0" applyFont="1" applyFill="1" applyBorder="1" applyAlignment="1">
      <alignment horizontal="center"/>
    </xf>
    <xf numFmtId="0" fontId="7" fillId="0" borderId="14" xfId="0" applyFont="1" applyFill="1" applyBorder="1" applyAlignment="1">
      <alignment horizontal="center"/>
    </xf>
    <xf numFmtId="5" fontId="26" fillId="0" borderId="15" xfId="0" applyNumberFormat="1" applyFont="1" applyFill="1" applyBorder="1" applyAlignment="1">
      <alignment horizontal="left"/>
    </xf>
    <xf numFmtId="5" fontId="7" fillId="0" borderId="16" xfId="0" applyNumberFormat="1" applyFont="1" applyFill="1" applyBorder="1" applyAlignment="1">
      <alignment horizontal="left"/>
    </xf>
    <xf numFmtId="5" fontId="7" fillId="0" borderId="14" xfId="0" applyNumberFormat="1" applyFont="1" applyFill="1" applyBorder="1" applyAlignment="1">
      <alignment horizontal="left"/>
    </xf>
    <xf numFmtId="0" fontId="1" fillId="0" borderId="16" xfId="0" applyFont="1" applyFill="1" applyBorder="1" applyAlignment="1">
      <alignment horizontal="right" vertical="center"/>
    </xf>
    <xf numFmtId="0" fontId="30" fillId="0" borderId="0" xfId="0" applyFont="1" applyFill="1" applyAlignment="1">
      <alignment vertical="center"/>
    </xf>
    <xf numFmtId="0" fontId="28" fillId="0" borderId="0" xfId="0" applyFont="1" applyFill="1" applyAlignment="1">
      <alignment vertical="center"/>
    </xf>
    <xf numFmtId="0" fontId="28" fillId="0" borderId="17" xfId="0" applyFont="1" applyFill="1" applyBorder="1" applyAlignment="1">
      <alignment vertical="center"/>
    </xf>
    <xf numFmtId="0" fontId="28" fillId="0" borderId="17" xfId="0" applyFont="1" applyFill="1" applyBorder="1" applyAlignment="1">
      <alignment horizontal="right" vertical="center"/>
    </xf>
    <xf numFmtId="0" fontId="28" fillId="0" borderId="17" xfId="0" applyFont="1" applyFill="1" applyBorder="1" applyAlignment="1">
      <alignment horizontal="center" vertical="center"/>
    </xf>
    <xf numFmtId="0" fontId="28" fillId="0" borderId="17" xfId="0" applyFont="1" applyFill="1" applyBorder="1" applyAlignment="1">
      <alignment horizontal="left" vertical="center"/>
    </xf>
    <xf numFmtId="0" fontId="34" fillId="0" borderId="18" xfId="0" applyFont="1" applyFill="1" applyBorder="1" applyAlignment="1">
      <alignment horizontal="center" vertical="center"/>
    </xf>
    <xf numFmtId="0" fontId="5" fillId="0" borderId="0" xfId="0" applyFont="1" applyFill="1" applyAlignment="1">
      <alignment vertical="center"/>
    </xf>
    <xf numFmtId="0" fontId="34" fillId="0" borderId="1" xfId="0" applyFont="1" applyFill="1" applyBorder="1" applyAlignment="1">
      <alignment horizontal="center" vertical="center"/>
    </xf>
    <xf numFmtId="0" fontId="28" fillId="0" borderId="11" xfId="0" applyFont="1" applyFill="1" applyBorder="1" applyAlignment="1">
      <alignment vertical="center"/>
    </xf>
    <xf numFmtId="0" fontId="28" fillId="0" borderId="0" xfId="0" applyFont="1" applyFill="1" applyBorder="1" applyAlignment="1">
      <alignment vertical="center"/>
    </xf>
    <xf numFmtId="0" fontId="28" fillId="0" borderId="19" xfId="0" applyFont="1" applyFill="1" applyBorder="1" applyAlignment="1">
      <alignment vertical="center"/>
    </xf>
    <xf numFmtId="0" fontId="28" fillId="0" borderId="0" xfId="0" quotePrefix="1" applyFont="1" applyFill="1" applyBorder="1" applyAlignment="1">
      <alignment horizontal="right" vertical="center"/>
    </xf>
    <xf numFmtId="0" fontId="28" fillId="0" borderId="0" xfId="0" applyFont="1" applyFill="1" applyBorder="1" applyAlignment="1">
      <alignment horizontal="right" vertical="center"/>
    </xf>
    <xf numFmtId="0" fontId="28" fillId="0" borderId="0" xfId="0" applyFont="1" applyFill="1" applyAlignment="1">
      <alignment horizontal="left"/>
    </xf>
    <xf numFmtId="0" fontId="28" fillId="0" borderId="11" xfId="0" applyFont="1" applyFill="1" applyBorder="1" applyAlignment="1">
      <alignment horizontal="left" vertical="center"/>
    </xf>
    <xf numFmtId="0" fontId="28" fillId="0" borderId="20" xfId="0" applyFont="1" applyFill="1" applyBorder="1" applyAlignment="1">
      <alignment horizontal="left" vertical="center"/>
    </xf>
    <xf numFmtId="0" fontId="28" fillId="0" borderId="21" xfId="0" applyFont="1" applyFill="1" applyBorder="1" applyAlignment="1">
      <alignment horizontal="left" vertical="center"/>
    </xf>
    <xf numFmtId="0" fontId="28" fillId="0" borderId="22" xfId="0" applyFont="1" applyFill="1" applyBorder="1" applyAlignment="1">
      <alignment horizontal="left" vertical="center"/>
    </xf>
    <xf numFmtId="0" fontId="28" fillId="0" borderId="20" xfId="0" applyFont="1" applyFill="1" applyBorder="1" applyAlignment="1">
      <alignment vertical="center"/>
    </xf>
    <xf numFmtId="0" fontId="28" fillId="0" borderId="0" xfId="0" applyFont="1" applyFill="1" applyBorder="1" applyAlignment="1">
      <alignment horizontal="left" vertical="center"/>
    </xf>
    <xf numFmtId="0" fontId="28" fillId="0" borderId="19" xfId="0" applyFont="1" applyFill="1" applyBorder="1" applyAlignment="1">
      <alignment horizontal="left" vertical="center"/>
    </xf>
    <xf numFmtId="0" fontId="28" fillId="0" borderId="15" xfId="0" applyFont="1" applyFill="1" applyBorder="1" applyAlignment="1">
      <alignment horizontal="left" vertical="center"/>
    </xf>
    <xf numFmtId="0" fontId="28" fillId="0" borderId="16" xfId="0" applyFont="1" applyFill="1" applyBorder="1" applyAlignment="1">
      <alignment horizontal="left" vertical="center"/>
    </xf>
    <xf numFmtId="0" fontId="28" fillId="0" borderId="14" xfId="0" applyFont="1" applyFill="1" applyBorder="1" applyAlignment="1">
      <alignment horizontal="left" vertical="center"/>
    </xf>
    <xf numFmtId="0" fontId="28" fillId="0" borderId="15" xfId="0" applyFont="1" applyFill="1" applyBorder="1" applyAlignment="1">
      <alignment vertical="center"/>
    </xf>
    <xf numFmtId="0" fontId="28" fillId="0" borderId="23" xfId="0" applyFont="1" applyFill="1" applyBorder="1" applyAlignment="1">
      <alignment horizontal="left" vertical="center"/>
    </xf>
    <xf numFmtId="0" fontId="28" fillId="0" borderId="24" xfId="0" applyFont="1" applyFill="1" applyBorder="1" applyAlignment="1">
      <alignment horizontal="left" vertical="center"/>
    </xf>
    <xf numFmtId="0" fontId="28" fillId="0" borderId="23" xfId="0" applyFont="1" applyFill="1" applyBorder="1" applyAlignment="1">
      <alignment vertical="center"/>
    </xf>
    <xf numFmtId="0" fontId="28" fillId="0" borderId="0" xfId="0" quotePrefix="1" applyFont="1" applyFill="1" applyBorder="1" applyAlignment="1">
      <alignment horizontal="left" vertical="center"/>
    </xf>
    <xf numFmtId="0" fontId="35" fillId="0" borderId="0" xfId="0" applyFont="1" applyFill="1" applyBorder="1" applyAlignment="1">
      <alignment horizontal="left" vertical="center"/>
    </xf>
    <xf numFmtId="0" fontId="36" fillId="0" borderId="0" xfId="0" applyFont="1" applyFill="1" applyBorder="1" applyAlignment="1">
      <alignment horizontal="left" vertical="center"/>
    </xf>
    <xf numFmtId="0" fontId="28" fillId="0" borderId="0" xfId="0" applyFont="1" applyFill="1" applyAlignment="1">
      <alignment horizontal="left" vertical="center"/>
    </xf>
    <xf numFmtId="0" fontId="28" fillId="0" borderId="0" xfId="0" quotePrefix="1" applyFont="1" applyFill="1" applyBorder="1" applyAlignment="1">
      <alignment vertical="center"/>
    </xf>
    <xf numFmtId="0" fontId="37" fillId="0" borderId="0" xfId="0" applyFont="1" applyFill="1" applyBorder="1" applyAlignment="1">
      <alignment vertical="center"/>
    </xf>
    <xf numFmtId="0" fontId="28" fillId="0" borderId="0" xfId="0" applyFont="1" applyFill="1" applyBorder="1" applyAlignment="1">
      <alignment horizontal="left" vertical="center" shrinkToFit="1"/>
    </xf>
    <xf numFmtId="0" fontId="38" fillId="0" borderId="0" xfId="0" applyFont="1" applyFill="1" applyBorder="1" applyAlignment="1">
      <alignment horizontal="left" vertical="center"/>
    </xf>
    <xf numFmtId="0" fontId="37" fillId="0" borderId="0" xfId="0" applyFont="1" applyFill="1" applyBorder="1" applyAlignment="1">
      <alignment horizontal="left" vertical="center"/>
    </xf>
    <xf numFmtId="0" fontId="37" fillId="0" borderId="0" xfId="0" quotePrefix="1" applyFont="1" applyFill="1" applyBorder="1" applyAlignment="1">
      <alignment horizontal="right" vertical="center"/>
    </xf>
    <xf numFmtId="0" fontId="1" fillId="0" borderId="15" xfId="0" applyFont="1" applyFill="1" applyBorder="1" applyAlignment="1">
      <alignment horizontal="right" vertical="center"/>
    </xf>
    <xf numFmtId="0" fontId="39" fillId="0" borderId="0" xfId="0" applyFont="1" applyFill="1" applyBorder="1" applyAlignment="1">
      <alignment horizontal="left" vertical="center"/>
    </xf>
    <xf numFmtId="0" fontId="28" fillId="0" borderId="11" xfId="0" quotePrefix="1" applyFont="1" applyFill="1" applyBorder="1" applyAlignment="1">
      <alignment horizontal="left" vertical="center"/>
    </xf>
    <xf numFmtId="57" fontId="28" fillId="0" borderId="23" xfId="0" applyNumberFormat="1" applyFont="1" applyFill="1" applyBorder="1" applyAlignment="1">
      <alignment horizontal="left" vertical="center"/>
    </xf>
    <xf numFmtId="0" fontId="28" fillId="0" borderId="17" xfId="0" applyFont="1" applyBorder="1" applyAlignment="1">
      <alignment horizontal="left" vertical="center"/>
    </xf>
    <xf numFmtId="0" fontId="28" fillId="0" borderId="15" xfId="0" applyFont="1" applyBorder="1" applyAlignment="1">
      <alignment horizontal="left" vertical="center"/>
    </xf>
    <xf numFmtId="0" fontId="28" fillId="0" borderId="16" xfId="0" applyFont="1" applyBorder="1" applyAlignment="1">
      <alignment horizontal="left" vertical="center"/>
    </xf>
    <xf numFmtId="0" fontId="28" fillId="0" borderId="14" xfId="0" applyFont="1" applyBorder="1" applyAlignment="1">
      <alignment horizontal="left" vertical="center"/>
    </xf>
    <xf numFmtId="0" fontId="28" fillId="0" borderId="23" xfId="0" applyFont="1" applyBorder="1" applyAlignment="1">
      <alignment horizontal="left" vertical="center"/>
    </xf>
    <xf numFmtId="0" fontId="28" fillId="0" borderId="24" xfId="0" applyFont="1" applyBorder="1" applyAlignment="1">
      <alignment horizontal="left" vertical="center"/>
    </xf>
    <xf numFmtId="0" fontId="1" fillId="0" borderId="0" xfId="0" applyFont="1" applyFill="1" applyBorder="1" applyAlignment="1">
      <alignment vertical="center"/>
    </xf>
    <xf numFmtId="0" fontId="1" fillId="0" borderId="0" xfId="0" applyFont="1" applyFill="1" applyAlignment="1">
      <alignment vertical="center"/>
    </xf>
    <xf numFmtId="0" fontId="1" fillId="0" borderId="17" xfId="0" applyFont="1" applyFill="1" applyBorder="1" applyAlignment="1">
      <alignment vertical="center"/>
    </xf>
    <xf numFmtId="0" fontId="1" fillId="0" borderId="17" xfId="0" applyFont="1" applyFill="1" applyBorder="1" applyAlignment="1">
      <alignment horizontal="right" vertical="center"/>
    </xf>
    <xf numFmtId="0" fontId="1" fillId="0" borderId="17" xfId="0" applyFont="1" applyFill="1" applyBorder="1" applyAlignment="1">
      <alignment horizontal="center" vertical="center"/>
    </xf>
    <xf numFmtId="0" fontId="1" fillId="0" borderId="17" xfId="0" applyFont="1" applyFill="1" applyBorder="1" applyAlignment="1">
      <alignment horizontal="left" vertical="center"/>
    </xf>
    <xf numFmtId="0" fontId="1" fillId="0" borderId="15" xfId="0" applyFont="1" applyFill="1" applyBorder="1" applyAlignment="1">
      <alignment vertical="center"/>
    </xf>
    <xf numFmtId="0" fontId="1" fillId="0" borderId="16" xfId="0" applyFont="1" applyFill="1" applyBorder="1" applyAlignment="1">
      <alignment vertical="center"/>
    </xf>
    <xf numFmtId="0" fontId="3" fillId="0" borderId="16" xfId="0" applyFont="1" applyFill="1" applyBorder="1" applyAlignment="1">
      <alignment horizontal="center" vertical="center"/>
    </xf>
    <xf numFmtId="0" fontId="1" fillId="0" borderId="14" xfId="0" applyFont="1" applyFill="1" applyBorder="1" applyAlignment="1">
      <alignment vertical="center"/>
    </xf>
    <xf numFmtId="0" fontId="23" fillId="0" borderId="0" xfId="0" applyFont="1" applyFill="1" applyBorder="1" applyAlignment="1">
      <alignment vertical="center"/>
    </xf>
    <xf numFmtId="0" fontId="23" fillId="0" borderId="0" xfId="0" applyFont="1" applyFill="1" applyAlignment="1">
      <alignment vertical="center"/>
    </xf>
    <xf numFmtId="0" fontId="1" fillId="0" borderId="0" xfId="0" applyFont="1" applyFill="1" applyBorder="1" applyAlignment="1">
      <alignment horizontal="center" vertical="center"/>
    </xf>
    <xf numFmtId="0" fontId="1" fillId="0" borderId="0" xfId="0" applyFont="1" applyFill="1" applyBorder="1" applyAlignment="1">
      <alignment horizontal="left" vertical="center"/>
    </xf>
    <xf numFmtId="0" fontId="40" fillId="0" borderId="0" xfId="0" applyFont="1" applyFill="1" applyBorder="1" applyAlignment="1">
      <alignment vertical="center"/>
    </xf>
    <xf numFmtId="0" fontId="41" fillId="0" borderId="0" xfId="0" applyFont="1" applyFill="1" applyBorder="1" applyAlignment="1">
      <alignment horizontal="left" vertical="center"/>
    </xf>
    <xf numFmtId="0" fontId="33" fillId="0" borderId="0" xfId="0" applyFont="1" applyFill="1" applyBorder="1" applyAlignment="1">
      <alignment horizontal="center" vertical="center"/>
    </xf>
    <xf numFmtId="0" fontId="29" fillId="0" borderId="0" xfId="0" applyFont="1" applyFill="1" applyBorder="1" applyAlignment="1">
      <alignment horizontal="left" vertical="center" wrapText="1"/>
    </xf>
    <xf numFmtId="0" fontId="1" fillId="0" borderId="0" xfId="0" applyFont="1" applyFill="1" applyBorder="1" applyAlignment="1">
      <alignment horizontal="left" vertical="center" wrapText="1"/>
    </xf>
    <xf numFmtId="0" fontId="3" fillId="0" borderId="0" xfId="0" applyFont="1" applyFill="1" applyBorder="1" applyAlignment="1">
      <alignment horizontal="center" vertical="center"/>
    </xf>
    <xf numFmtId="0" fontId="29" fillId="0" borderId="0" xfId="0" applyFont="1" applyFill="1" applyBorder="1" applyAlignment="1">
      <alignment horizontal="right" vertical="center" wrapText="1"/>
    </xf>
    <xf numFmtId="0" fontId="42" fillId="0" borderId="0" xfId="0" applyFont="1" applyFill="1" applyBorder="1" applyAlignment="1">
      <alignment vertical="center"/>
    </xf>
    <xf numFmtId="0" fontId="1" fillId="0" borderId="0" xfId="0" applyFont="1" applyFill="1" applyBorder="1" applyAlignment="1">
      <alignment horizontal="right" vertical="center"/>
    </xf>
    <xf numFmtId="0" fontId="1" fillId="0" borderId="0" xfId="0" applyFont="1" applyFill="1" applyBorder="1" applyAlignment="1">
      <alignment horizontal="left"/>
    </xf>
    <xf numFmtId="0" fontId="43" fillId="0" borderId="0" xfId="0" quotePrefix="1" applyFont="1" applyFill="1" applyBorder="1" applyAlignment="1">
      <alignment vertical="center"/>
    </xf>
    <xf numFmtId="0" fontId="43" fillId="0" borderId="0" xfId="0" applyFont="1" applyFill="1" applyBorder="1" applyAlignment="1">
      <alignment vertical="center"/>
    </xf>
    <xf numFmtId="0" fontId="1" fillId="0" borderId="0" xfId="0" quotePrefix="1" applyFont="1" applyFill="1" applyBorder="1" applyAlignment="1">
      <alignment vertical="center"/>
    </xf>
    <xf numFmtId="0" fontId="1" fillId="0" borderId="20" xfId="0" applyFont="1" applyFill="1" applyBorder="1" applyAlignment="1">
      <alignment vertical="center"/>
    </xf>
    <xf numFmtId="0" fontId="1" fillId="0" borderId="21" xfId="0" applyFont="1" applyFill="1" applyBorder="1" applyAlignment="1">
      <alignment vertical="center"/>
    </xf>
    <xf numFmtId="0" fontId="1" fillId="0" borderId="22" xfId="0" applyFont="1" applyFill="1" applyBorder="1" applyAlignment="1">
      <alignment vertical="center"/>
    </xf>
    <xf numFmtId="0" fontId="1" fillId="0" borderId="11" xfId="0" applyFont="1" applyFill="1" applyBorder="1" applyAlignment="1">
      <alignment vertical="center"/>
    </xf>
    <xf numFmtId="0" fontId="1" fillId="0" borderId="19" xfId="0" applyFont="1" applyFill="1" applyBorder="1" applyAlignment="1">
      <alignment vertical="center"/>
    </xf>
    <xf numFmtId="0" fontId="1" fillId="0" borderId="23" xfId="0" applyFont="1" applyFill="1" applyBorder="1" applyAlignment="1">
      <alignment vertical="center"/>
    </xf>
    <xf numFmtId="0" fontId="1" fillId="0" borderId="24" xfId="0" applyFont="1" applyFill="1" applyBorder="1" applyAlignment="1">
      <alignment vertical="center"/>
    </xf>
    <xf numFmtId="0" fontId="41" fillId="0" borderId="0" xfId="0" applyFont="1" applyFill="1" applyBorder="1" applyAlignment="1">
      <alignment vertical="center"/>
    </xf>
    <xf numFmtId="0" fontId="0" fillId="0" borderId="0" xfId="0" quotePrefix="1" applyFill="1" applyBorder="1" applyAlignment="1">
      <alignment horizontal="right" vertical="center"/>
    </xf>
    <xf numFmtId="0" fontId="1" fillId="0" borderId="0" xfId="0" quotePrefix="1" applyFont="1" applyFill="1" applyBorder="1" applyAlignment="1">
      <alignment horizontal="right" vertical="center"/>
    </xf>
    <xf numFmtId="0" fontId="1" fillId="0" borderId="0" xfId="0" applyFont="1" applyBorder="1" applyAlignment="1">
      <alignment horizontal="left" vertical="center"/>
    </xf>
    <xf numFmtId="0" fontId="43" fillId="0" borderId="0" xfId="0" applyFont="1" applyFill="1" applyBorder="1" applyAlignment="1">
      <alignment horizontal="left" vertical="center"/>
    </xf>
    <xf numFmtId="0" fontId="0" fillId="0" borderId="0" xfId="0" applyFill="1" applyBorder="1" applyAlignment="1">
      <alignment horizontal="left" vertical="center"/>
    </xf>
    <xf numFmtId="0" fontId="5" fillId="0" borderId="0" xfId="0" applyFont="1" applyFill="1" applyBorder="1" applyAlignment="1">
      <alignment vertical="center"/>
    </xf>
    <xf numFmtId="0" fontId="44" fillId="0" borderId="0" xfId="0" applyFont="1" applyFill="1" applyBorder="1" applyAlignment="1">
      <alignment horizontal="left" vertical="center"/>
    </xf>
    <xf numFmtId="0" fontId="45" fillId="0" borderId="0" xfId="0" quotePrefix="1" applyFont="1" applyFill="1" applyBorder="1" applyAlignment="1">
      <alignment horizontal="right" vertical="center"/>
    </xf>
    <xf numFmtId="0" fontId="46" fillId="0" borderId="0" xfId="0" applyFont="1" applyFill="1" applyBorder="1" applyAlignment="1">
      <alignment horizontal="left" vertical="center"/>
    </xf>
    <xf numFmtId="0" fontId="1" fillId="0" borderId="0" xfId="0" quotePrefix="1" applyFont="1" applyFill="1" applyBorder="1" applyAlignment="1">
      <alignment horizontal="left" vertical="center"/>
    </xf>
    <xf numFmtId="0" fontId="23" fillId="0" borderId="15" xfId="0" applyFont="1" applyFill="1" applyBorder="1" applyAlignment="1">
      <alignment vertical="center"/>
    </xf>
    <xf numFmtId="0" fontId="23" fillId="0" borderId="16" xfId="0" applyFont="1" applyFill="1" applyBorder="1" applyAlignment="1">
      <alignment vertical="center"/>
    </xf>
    <xf numFmtId="0" fontId="23" fillId="0" borderId="14" xfId="0" applyFont="1" applyFill="1" applyBorder="1" applyAlignment="1">
      <alignment vertical="center"/>
    </xf>
    <xf numFmtId="0" fontId="1" fillId="0" borderId="22" xfId="0" applyFont="1" applyFill="1" applyBorder="1" applyAlignment="1">
      <alignment horizontal="left" vertical="center"/>
    </xf>
    <xf numFmtId="0" fontId="1" fillId="0" borderId="24" xfId="0" applyFont="1" applyFill="1" applyBorder="1" applyAlignment="1">
      <alignment horizontal="left" vertical="center"/>
    </xf>
    <xf numFmtId="0" fontId="1" fillId="0" borderId="19" xfId="0" applyFont="1" applyFill="1" applyBorder="1" applyAlignment="1">
      <alignment horizontal="left" vertical="center"/>
    </xf>
    <xf numFmtId="0" fontId="47" fillId="0" borderId="0" xfId="0" applyFont="1" applyFill="1" applyBorder="1" applyAlignment="1">
      <alignment horizontal="left" vertical="center"/>
    </xf>
    <xf numFmtId="0" fontId="48" fillId="0" borderId="0" xfId="0" applyFont="1" applyBorder="1" applyAlignment="1">
      <alignment horizontal="left" vertical="center"/>
    </xf>
    <xf numFmtId="0" fontId="44" fillId="0" borderId="0" xfId="0" applyFont="1" applyFill="1" applyBorder="1" applyAlignment="1">
      <alignment vertical="center"/>
    </xf>
    <xf numFmtId="0" fontId="5" fillId="0" borderId="0" xfId="0" applyFont="1" applyFill="1" applyBorder="1" applyAlignment="1">
      <alignment horizontal="left" vertical="center"/>
    </xf>
    <xf numFmtId="0" fontId="1" fillId="0" borderId="20" xfId="0" applyFont="1" applyFill="1" applyBorder="1" applyAlignment="1">
      <alignment horizontal="left" vertical="center"/>
    </xf>
    <xf numFmtId="0" fontId="1" fillId="0" borderId="21" xfId="0" applyFont="1" applyFill="1" applyBorder="1" applyAlignment="1">
      <alignment horizontal="left" vertical="center"/>
    </xf>
    <xf numFmtId="57" fontId="5" fillId="0" borderId="0" xfId="0" applyNumberFormat="1" applyFont="1" applyFill="1" applyBorder="1" applyAlignment="1">
      <alignment horizontal="left" vertical="center"/>
    </xf>
    <xf numFmtId="57" fontId="5" fillId="0" borderId="0" xfId="0" applyNumberFormat="1" applyFont="1" applyBorder="1" applyAlignment="1">
      <alignment horizontal="left" vertical="center"/>
    </xf>
    <xf numFmtId="0" fontId="1" fillId="0" borderId="23" xfId="0" applyFont="1" applyFill="1" applyBorder="1" applyAlignment="1">
      <alignment horizontal="left" vertical="center"/>
    </xf>
    <xf numFmtId="57" fontId="1" fillId="0" borderId="0" xfId="0" applyNumberFormat="1" applyFont="1" applyFill="1" applyBorder="1" applyAlignment="1">
      <alignment horizontal="left" vertical="center"/>
    </xf>
    <xf numFmtId="57" fontId="1" fillId="0" borderId="0" xfId="0" applyNumberFormat="1" applyFont="1" applyBorder="1" applyAlignment="1">
      <alignment horizontal="left" vertical="center"/>
    </xf>
    <xf numFmtId="0" fontId="0" fillId="0" borderId="0" xfId="0" applyBorder="1" applyAlignment="1">
      <alignment horizontal="left" vertical="center"/>
    </xf>
    <xf numFmtId="0" fontId="9" fillId="0" borderId="0" xfId="0" applyFont="1" applyFill="1" applyBorder="1" applyAlignment="1">
      <alignment vertical="center"/>
    </xf>
    <xf numFmtId="0" fontId="49" fillId="0" borderId="0" xfId="0" applyFont="1" applyFill="1" applyBorder="1" applyAlignment="1">
      <alignment vertical="center"/>
    </xf>
    <xf numFmtId="0" fontId="40" fillId="0" borderId="16" xfId="0" applyFont="1" applyFill="1" applyBorder="1" applyAlignment="1">
      <alignment vertical="center"/>
    </xf>
    <xf numFmtId="0" fontId="48" fillId="0" borderId="11" xfId="0" applyFont="1" applyBorder="1" applyAlignment="1">
      <alignment horizontal="left" vertical="center"/>
    </xf>
    <xf numFmtId="0" fontId="35" fillId="7" borderId="3" xfId="0" applyFont="1" applyFill="1" applyBorder="1" applyAlignment="1">
      <alignment horizontal="left" vertical="center"/>
    </xf>
    <xf numFmtId="0" fontId="28" fillId="7" borderId="4" xfId="0" applyFont="1" applyFill="1" applyBorder="1" applyAlignment="1">
      <alignment horizontal="left" vertical="center"/>
    </xf>
    <xf numFmtId="0" fontId="1" fillId="7" borderId="4" xfId="0" applyFont="1" applyFill="1" applyBorder="1" applyAlignment="1">
      <alignment vertical="center"/>
    </xf>
    <xf numFmtId="0" fontId="28" fillId="7" borderId="5" xfId="0" applyFont="1" applyFill="1" applyBorder="1" applyAlignment="1">
      <alignment horizontal="left" vertical="center"/>
    </xf>
    <xf numFmtId="0" fontId="36" fillId="0" borderId="21" xfId="0" applyFont="1" applyFill="1" applyBorder="1" applyAlignment="1">
      <alignment horizontal="left" vertical="center"/>
    </xf>
    <xf numFmtId="0" fontId="1" fillId="7" borderId="25" xfId="0" applyFont="1" applyFill="1" applyBorder="1" applyAlignment="1">
      <alignment horizontal="left" vertical="center"/>
    </xf>
    <xf numFmtId="0" fontId="1" fillId="7" borderId="0" xfId="0" applyFont="1" applyFill="1" applyBorder="1" applyAlignment="1">
      <alignment vertical="center"/>
    </xf>
    <xf numFmtId="0" fontId="1" fillId="7" borderId="17" xfId="0" applyFont="1" applyFill="1" applyBorder="1" applyAlignment="1">
      <alignment horizontal="left" vertical="center"/>
    </xf>
    <xf numFmtId="0" fontId="1" fillId="7" borderId="26" xfId="0" applyFont="1" applyFill="1" applyBorder="1" applyAlignment="1">
      <alignment horizontal="left" vertical="center"/>
    </xf>
    <xf numFmtId="0" fontId="1" fillId="0" borderId="16" xfId="0" applyFont="1" applyFill="1" applyBorder="1" applyAlignment="1">
      <alignment horizontal="left" vertical="center"/>
    </xf>
    <xf numFmtId="0" fontId="1" fillId="7" borderId="27" xfId="0" applyFont="1" applyFill="1" applyBorder="1" applyAlignment="1">
      <alignment horizontal="left" vertical="center"/>
    </xf>
    <xf numFmtId="0" fontId="1" fillId="7" borderId="16" xfId="0" applyFont="1" applyFill="1" applyBorder="1" applyAlignment="1">
      <alignment horizontal="left" vertical="center"/>
    </xf>
    <xf numFmtId="0" fontId="1" fillId="7" borderId="28" xfId="0" applyFont="1" applyFill="1" applyBorder="1" applyAlignment="1">
      <alignment horizontal="left" vertical="center"/>
    </xf>
    <xf numFmtId="0" fontId="1" fillId="0" borderId="11" xfId="0" applyFont="1" applyFill="1" applyBorder="1" applyAlignment="1">
      <alignment horizontal="left" vertical="center"/>
    </xf>
    <xf numFmtId="0" fontId="1" fillId="0" borderId="19" xfId="0" applyFont="1" applyFill="1" applyBorder="1" applyAlignment="1">
      <alignment horizontal="right" vertical="center"/>
    </xf>
    <xf numFmtId="0" fontId="1" fillId="0" borderId="14" xfId="0" applyFont="1" applyFill="1" applyBorder="1" applyAlignment="1">
      <alignment horizontal="right" vertical="center"/>
    </xf>
    <xf numFmtId="0" fontId="5" fillId="0" borderId="11" xfId="0" applyFont="1" applyFill="1" applyBorder="1" applyAlignment="1">
      <alignment horizontal="left" vertical="center"/>
    </xf>
    <xf numFmtId="0" fontId="1" fillId="7" borderId="6" xfId="0" applyFont="1" applyFill="1" applyBorder="1" applyAlignment="1">
      <alignment horizontal="left" vertical="center"/>
    </xf>
    <xf numFmtId="0" fontId="1" fillId="7" borderId="0" xfId="0" applyFont="1" applyFill="1" applyBorder="1" applyAlignment="1">
      <alignment horizontal="left" vertical="center"/>
    </xf>
    <xf numFmtId="0" fontId="1" fillId="7" borderId="7" xfId="0" applyFont="1" applyFill="1" applyBorder="1" applyAlignment="1">
      <alignment horizontal="left" vertical="center"/>
    </xf>
    <xf numFmtId="0" fontId="1" fillId="0" borderId="15" xfId="0" applyFont="1" applyFill="1" applyBorder="1" applyAlignment="1">
      <alignment horizontal="left" vertical="center"/>
    </xf>
    <xf numFmtId="0" fontId="1" fillId="7" borderId="28" xfId="0" applyFont="1" applyFill="1" applyBorder="1" applyAlignment="1">
      <alignment horizontal="right" vertical="center"/>
    </xf>
    <xf numFmtId="0" fontId="1" fillId="7" borderId="7" xfId="0" applyFont="1" applyFill="1" applyBorder="1" applyAlignment="1">
      <alignment horizontal="right" vertical="center"/>
    </xf>
    <xf numFmtId="0" fontId="1" fillId="7" borderId="7" xfId="0" applyFont="1" applyFill="1" applyBorder="1" applyAlignment="1">
      <alignment vertical="center"/>
    </xf>
    <xf numFmtId="0" fontId="1" fillId="7" borderId="8" xfId="0" applyFont="1" applyFill="1" applyBorder="1" applyAlignment="1">
      <alignment horizontal="left" vertical="center"/>
    </xf>
    <xf numFmtId="0" fontId="1" fillId="7" borderId="9" xfId="0" applyFont="1" applyFill="1" applyBorder="1" applyAlignment="1">
      <alignment horizontal="left" vertical="center"/>
    </xf>
    <xf numFmtId="0" fontId="1" fillId="7" borderId="10" xfId="0" applyFont="1" applyFill="1" applyBorder="1" applyAlignment="1">
      <alignment horizontal="right" vertical="center"/>
    </xf>
    <xf numFmtId="0" fontId="0" fillId="0" borderId="0" xfId="0" applyBorder="1" applyAlignment="1"/>
    <xf numFmtId="0" fontId="21" fillId="0" borderId="0" xfId="0" applyFont="1" applyFill="1" applyBorder="1" applyAlignment="1">
      <alignment vertical="center"/>
    </xf>
    <xf numFmtId="0" fontId="6" fillId="0" borderId="0" xfId="0" applyFont="1" applyFill="1" applyBorder="1" applyAlignment="1">
      <alignment vertical="center"/>
    </xf>
    <xf numFmtId="0" fontId="50" fillId="0" borderId="0" xfId="0" applyFont="1" applyFill="1" applyBorder="1" applyAlignment="1">
      <alignment horizontal="center" vertical="center"/>
    </xf>
    <xf numFmtId="0" fontId="50" fillId="0" borderId="0" xfId="0" applyFont="1" applyFill="1" applyBorder="1" applyAlignment="1">
      <alignment vertical="center"/>
    </xf>
    <xf numFmtId="0" fontId="31" fillId="0" borderId="20" xfId="0" applyFont="1" applyFill="1" applyBorder="1" applyAlignment="1">
      <alignment horizontal="center" vertical="center"/>
    </xf>
    <xf numFmtId="0" fontId="31" fillId="0" borderId="21" xfId="0" applyFont="1" applyFill="1" applyBorder="1" applyAlignment="1">
      <alignment horizontal="center" vertical="center"/>
    </xf>
    <xf numFmtId="0" fontId="31" fillId="0" borderId="11" xfId="0" applyFont="1" applyFill="1" applyBorder="1" applyAlignment="1">
      <alignment horizontal="center" vertical="center"/>
    </xf>
    <xf numFmtId="0" fontId="31" fillId="0" borderId="0" xfId="0" applyFont="1" applyFill="1" applyBorder="1" applyAlignment="1">
      <alignment horizontal="center" vertical="center"/>
    </xf>
    <xf numFmtId="0" fontId="31" fillId="0" borderId="23" xfId="0" applyFont="1" applyFill="1" applyBorder="1" applyAlignment="1">
      <alignment horizontal="center" vertical="center"/>
    </xf>
    <xf numFmtId="0" fontId="31" fillId="0" borderId="17" xfId="0" applyFont="1" applyFill="1" applyBorder="1" applyAlignment="1">
      <alignment horizontal="center" vertical="center"/>
    </xf>
    <xf numFmtId="0" fontId="32" fillId="0" borderId="20" xfId="0" applyFont="1" applyFill="1" applyBorder="1" applyAlignment="1">
      <alignment horizontal="center" vertical="center" wrapText="1"/>
    </xf>
    <xf numFmtId="0" fontId="32" fillId="0" borderId="21" xfId="0" applyFont="1" applyFill="1" applyBorder="1" applyAlignment="1">
      <alignment horizontal="center" vertical="center" wrapText="1"/>
    </xf>
    <xf numFmtId="0" fontId="32" fillId="0" borderId="22" xfId="0" applyFont="1" applyFill="1" applyBorder="1" applyAlignment="1">
      <alignment horizontal="center" vertical="center" wrapText="1"/>
    </xf>
    <xf numFmtId="0" fontId="32" fillId="0" borderId="11" xfId="0" applyFont="1" applyFill="1" applyBorder="1" applyAlignment="1">
      <alignment horizontal="center" vertical="center" wrapText="1"/>
    </xf>
    <xf numFmtId="0" fontId="32" fillId="0" borderId="0" xfId="0" applyFont="1" applyFill="1" applyBorder="1" applyAlignment="1">
      <alignment horizontal="center" vertical="center" wrapText="1"/>
    </xf>
    <xf numFmtId="0" fontId="32" fillId="0" borderId="19" xfId="0" applyFont="1" applyFill="1" applyBorder="1" applyAlignment="1">
      <alignment horizontal="center" vertical="center" wrapText="1"/>
    </xf>
    <xf numFmtId="0" fontId="32" fillId="0" borderId="23" xfId="0" applyFont="1" applyFill="1" applyBorder="1" applyAlignment="1">
      <alignment horizontal="center" vertical="center" wrapText="1"/>
    </xf>
    <xf numFmtId="0" fontId="32" fillId="0" borderId="17" xfId="0" applyFont="1" applyFill="1" applyBorder="1" applyAlignment="1">
      <alignment horizontal="center" vertical="center" wrapText="1"/>
    </xf>
    <xf numFmtId="0" fontId="32" fillId="0" borderId="24" xfId="0" applyFont="1" applyFill="1" applyBorder="1" applyAlignment="1">
      <alignment horizontal="center" vertical="center" wrapText="1"/>
    </xf>
    <xf numFmtId="0" fontId="34" fillId="0" borderId="1" xfId="0" applyFont="1" applyFill="1" applyBorder="1" applyAlignment="1">
      <alignment horizontal="center" vertical="center"/>
    </xf>
    <xf numFmtId="0" fontId="34" fillId="0" borderId="15" xfId="0" applyFont="1" applyFill="1" applyBorder="1" applyAlignment="1">
      <alignment horizontal="center" vertical="center"/>
    </xf>
    <xf numFmtId="0" fontId="34" fillId="0" borderId="14"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16" xfId="0" applyFont="1" applyFill="1" applyBorder="1" applyAlignment="1">
      <alignment horizontal="center" vertical="center"/>
    </xf>
    <xf numFmtId="0" fontId="1" fillId="0" borderId="14" xfId="0" applyFont="1" applyFill="1" applyBorder="1" applyAlignment="1">
      <alignment horizontal="center" vertical="center"/>
    </xf>
    <xf numFmtId="0" fontId="28" fillId="0" borderId="0" xfId="0" quotePrefix="1" applyFont="1" applyFill="1" applyBorder="1" applyAlignment="1">
      <alignment horizontal="right" vertical="center"/>
    </xf>
    <xf numFmtId="0" fontId="28" fillId="0" borderId="0" xfId="0" applyFont="1" applyFill="1" applyBorder="1" applyAlignment="1">
      <alignment horizontal="right" vertical="center"/>
    </xf>
    <xf numFmtId="0" fontId="28" fillId="0" borderId="15" xfId="0" applyFont="1" applyFill="1" applyBorder="1" applyAlignment="1">
      <alignment horizontal="center" vertical="center"/>
    </xf>
    <xf numFmtId="0" fontId="28" fillId="0" borderId="16" xfId="0" applyFont="1" applyFill="1" applyBorder="1" applyAlignment="1">
      <alignment horizontal="center" vertical="center"/>
    </xf>
    <xf numFmtId="0" fontId="28" fillId="0" borderId="14" xfId="0" applyFont="1" applyFill="1" applyBorder="1" applyAlignment="1">
      <alignment horizontal="center" vertical="center"/>
    </xf>
    <xf numFmtId="57" fontId="28" fillId="0" borderId="11" xfId="0" quotePrefix="1" applyNumberFormat="1" applyFont="1" applyFill="1" applyBorder="1" applyAlignment="1">
      <alignment horizontal="left" vertical="center"/>
    </xf>
    <xf numFmtId="57" fontId="28" fillId="0" borderId="0" xfId="0" applyNumberFormat="1" applyFont="1" applyFill="1" applyBorder="1" applyAlignment="1">
      <alignment horizontal="left" vertical="center"/>
    </xf>
    <xf numFmtId="0" fontId="28" fillId="0" borderId="0" xfId="0" applyFont="1" applyFill="1" applyBorder="1" applyAlignment="1">
      <alignment horizontal="left" vertical="center"/>
    </xf>
    <xf numFmtId="0" fontId="28" fillId="0" borderId="19" xfId="0" applyFont="1" applyFill="1" applyBorder="1" applyAlignment="1">
      <alignment horizontal="left" vertical="center"/>
    </xf>
    <xf numFmtId="57" fontId="28" fillId="0" borderId="11" xfId="0" applyNumberFormat="1" applyFont="1" applyFill="1" applyBorder="1" applyAlignment="1">
      <alignment horizontal="left" vertical="center"/>
    </xf>
    <xf numFmtId="0" fontId="1" fillId="0" borderId="20" xfId="0" applyFont="1" applyFill="1" applyBorder="1" applyAlignment="1">
      <alignment horizontal="center" vertical="center" wrapText="1"/>
    </xf>
    <xf numFmtId="0" fontId="0" fillId="0" borderId="22" xfId="0" applyBorder="1" applyAlignment="1">
      <alignment horizontal="center" vertical="center" wrapText="1"/>
    </xf>
    <xf numFmtId="0" fontId="0" fillId="0" borderId="11" xfId="0" applyBorder="1" applyAlignment="1">
      <alignment horizontal="center" vertical="center" wrapText="1"/>
    </xf>
    <xf numFmtId="0" fontId="0" fillId="0" borderId="19" xfId="0" applyBorder="1" applyAlignment="1">
      <alignment horizontal="center" vertical="center" wrapText="1"/>
    </xf>
    <xf numFmtId="0" fontId="0" fillId="0" borderId="23" xfId="0" applyBorder="1" applyAlignment="1">
      <alignment horizontal="center" vertical="center" wrapText="1"/>
    </xf>
    <xf numFmtId="0" fontId="0" fillId="0" borderId="24" xfId="0" applyBorder="1" applyAlignment="1">
      <alignment horizontal="center" vertical="center" wrapText="1"/>
    </xf>
    <xf numFmtId="0" fontId="28" fillId="0" borderId="20" xfId="0" applyFont="1" applyFill="1" applyBorder="1" applyAlignment="1">
      <alignment horizontal="center" vertical="center" wrapText="1"/>
    </xf>
    <xf numFmtId="0" fontId="1" fillId="0" borderId="16" xfId="0" applyFont="1" applyFill="1" applyBorder="1" applyAlignment="1">
      <alignment horizontal="left" vertical="center"/>
    </xf>
    <xf numFmtId="0" fontId="0" fillId="0" borderId="16" xfId="0" applyBorder="1"/>
    <xf numFmtId="0" fontId="0" fillId="0" borderId="14" xfId="0" applyBorder="1"/>
    <xf numFmtId="0" fontId="1" fillId="0" borderId="15" xfId="0" applyFont="1" applyFill="1" applyBorder="1" applyAlignment="1">
      <alignment horizontal="right" vertical="center"/>
    </xf>
    <xf numFmtId="0" fontId="0" fillId="0" borderId="16" xfId="0" applyBorder="1" applyAlignment="1">
      <alignment horizontal="right" vertical="center"/>
    </xf>
    <xf numFmtId="0" fontId="0" fillId="0" borderId="14" xfId="0" applyBorder="1" applyAlignment="1">
      <alignment horizontal="right" vertical="center"/>
    </xf>
    <xf numFmtId="9" fontId="1" fillId="0" borderId="15" xfId="0" applyNumberFormat="1" applyFont="1" applyFill="1" applyBorder="1" applyAlignment="1">
      <alignment horizontal="center" vertical="center"/>
    </xf>
    <xf numFmtId="0" fontId="0" fillId="0" borderId="16" xfId="0" applyBorder="1" applyAlignment="1">
      <alignment horizontal="center"/>
    </xf>
    <xf numFmtId="0" fontId="0" fillId="0" borderId="14" xfId="0" applyBorder="1" applyAlignment="1">
      <alignment horizontal="center"/>
    </xf>
    <xf numFmtId="0" fontId="1" fillId="0" borderId="16" xfId="0" applyFont="1" applyFill="1" applyBorder="1" applyAlignment="1">
      <alignment horizontal="right" vertical="center"/>
    </xf>
    <xf numFmtId="0" fontId="0" fillId="0" borderId="16" xfId="0" applyBorder="1" applyAlignment="1">
      <alignment horizontal="right"/>
    </xf>
    <xf numFmtId="0" fontId="0" fillId="0" borderId="14" xfId="0" applyBorder="1" applyAlignment="1">
      <alignment horizontal="right"/>
    </xf>
    <xf numFmtId="0" fontId="1" fillId="7" borderId="27" xfId="0" applyFont="1" applyFill="1" applyBorder="1" applyAlignment="1">
      <alignment horizontal="right" vertical="center"/>
    </xf>
    <xf numFmtId="0" fontId="1" fillId="7" borderId="16" xfId="0" applyFont="1" applyFill="1" applyBorder="1" applyAlignment="1">
      <alignment horizontal="right" vertical="center"/>
    </xf>
    <xf numFmtId="0" fontId="1" fillId="7" borderId="28" xfId="0" applyFont="1" applyFill="1" applyBorder="1" applyAlignment="1">
      <alignment horizontal="right" vertical="center"/>
    </xf>
    <xf numFmtId="0" fontId="13" fillId="0" borderId="15" xfId="0" applyFont="1" applyFill="1" applyBorder="1" applyAlignment="1">
      <alignment horizontal="center"/>
    </xf>
    <xf numFmtId="0" fontId="13" fillId="0" borderId="16" xfId="0" applyFont="1" applyFill="1" applyBorder="1" applyAlignment="1">
      <alignment horizontal="center"/>
    </xf>
    <xf numFmtId="0" fontId="13" fillId="0" borderId="14" xfId="0" applyFont="1" applyFill="1" applyBorder="1" applyAlignment="1">
      <alignment horizontal="center"/>
    </xf>
    <xf numFmtId="0" fontId="23" fillId="0" borderId="0" xfId="0" applyFont="1" applyFill="1" applyBorder="1" applyAlignment="1">
      <alignment horizontal="center"/>
    </xf>
    <xf numFmtId="0" fontId="26" fillId="0" borderId="15" xfId="0" applyFont="1" applyFill="1" applyBorder="1" applyAlignment="1">
      <alignment horizontal="left"/>
    </xf>
    <xf numFmtId="0" fontId="26" fillId="0" borderId="16" xfId="0" applyFont="1" applyFill="1" applyBorder="1" applyAlignment="1">
      <alignment horizontal="left"/>
    </xf>
    <xf numFmtId="0" fontId="26" fillId="0" borderId="14" xfId="0" applyFont="1" applyFill="1" applyBorder="1" applyAlignment="1">
      <alignment horizontal="left"/>
    </xf>
    <xf numFmtId="0" fontId="1" fillId="0" borderId="0" xfId="0" applyFont="1" applyFill="1" applyBorder="1" applyAlignment="1">
      <alignment horizontal="center"/>
    </xf>
    <xf numFmtId="0" fontId="13" fillId="0" borderId="1" xfId="0" applyFont="1" applyFill="1" applyBorder="1" applyAlignment="1">
      <alignment horizontal="center"/>
    </xf>
    <xf numFmtId="0" fontId="13" fillId="0" borderId="0" xfId="0" applyFont="1" applyFill="1" applyBorder="1" applyAlignment="1">
      <alignment horizontal="center"/>
    </xf>
    <xf numFmtId="0" fontId="0" fillId="0" borderId="17" xfId="0" applyFill="1" applyBorder="1" applyAlignment="1">
      <alignment horizontal="center"/>
    </xf>
    <xf numFmtId="0" fontId="3" fillId="0" borderId="0" xfId="0" applyFont="1" applyFill="1" applyAlignment="1">
      <alignment horizontal="right"/>
    </xf>
  </cellXfs>
  <cellStyles count="2">
    <cellStyle name="標準" xfId="0" builtinId="0"/>
    <cellStyle name="標準_'06聴講者アンケート集計" xfId="1"/>
  </cellStyles>
  <dxfs count="12">
    <dxf>
      <font>
        <condense val="0"/>
        <extend val="0"/>
        <color indexed="8"/>
      </font>
      <fill>
        <patternFill>
          <bgColor indexed="35"/>
        </patternFill>
      </fill>
    </dxf>
    <dxf>
      <font>
        <condense val="0"/>
        <extend val="0"/>
        <color indexed="8"/>
      </font>
      <fill>
        <patternFill>
          <bgColor indexed="35"/>
        </patternFill>
      </fill>
    </dxf>
    <dxf>
      <fill>
        <patternFill>
          <bgColor indexed="15"/>
        </patternFill>
      </fill>
    </dxf>
    <dxf>
      <font>
        <condense val="0"/>
        <extend val="0"/>
        <color indexed="8"/>
      </font>
      <fill>
        <patternFill>
          <bgColor indexed="35"/>
        </patternFill>
      </fill>
    </dxf>
    <dxf>
      <font>
        <condense val="0"/>
        <extend val="0"/>
        <color indexed="8"/>
      </font>
      <fill>
        <patternFill>
          <bgColor indexed="35"/>
        </patternFill>
      </fill>
    </dxf>
    <dxf>
      <font>
        <condense val="0"/>
        <extend val="0"/>
        <color auto="1"/>
      </font>
      <fill>
        <patternFill patternType="none">
          <bgColor indexed="65"/>
        </patternFill>
      </fill>
    </dxf>
    <dxf>
      <fill>
        <patternFill>
          <bgColor indexed="15"/>
        </patternFill>
      </fill>
    </dxf>
    <dxf>
      <font>
        <condense val="0"/>
        <extend val="0"/>
        <color indexed="8"/>
      </font>
      <fill>
        <patternFill>
          <bgColor indexed="35"/>
        </patternFill>
      </fill>
    </dxf>
    <dxf>
      <font>
        <condense val="0"/>
        <extend val="0"/>
        <color indexed="8"/>
      </font>
      <fill>
        <patternFill patternType="none">
          <bgColor indexed="65"/>
        </patternFill>
      </fill>
    </dxf>
    <dxf>
      <fill>
        <patternFill>
          <bgColor indexed="15"/>
        </patternFill>
      </fill>
    </dxf>
    <dxf>
      <font>
        <condense val="0"/>
        <extend val="0"/>
        <color auto="1"/>
      </font>
      <fill>
        <patternFill patternType="none">
          <bgColor indexed="65"/>
        </patternFill>
      </fill>
    </dxf>
    <dxf>
      <font>
        <condense val="0"/>
        <extend val="0"/>
        <color indexed="8"/>
      </font>
      <fill>
        <patternFill>
          <bgColor indexed="3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089119632889496"/>
          <c:y val="3.8167938931297711E-2"/>
          <c:w val="0.83564437233560129"/>
          <c:h val="0.64885496183206104"/>
        </c:manualLayout>
      </c:layout>
      <c:barChart>
        <c:barDir val="bar"/>
        <c:grouping val="percentStacked"/>
        <c:varyColors val="0"/>
        <c:ser>
          <c:idx val="0"/>
          <c:order val="0"/>
          <c:tx>
            <c:strRef>
              <c:f>数値!$G$8</c:f>
              <c:strCache>
                <c:ptCount val="1"/>
                <c:pt idx="0">
                  <c:v>１０代</c:v>
                </c:pt>
              </c:strCache>
            </c:strRef>
          </c:tx>
          <c:spPr>
            <a:solidFill>
              <a:srgbClr val="9999FF"/>
            </a:solidFill>
            <a:ln w="12700">
              <a:solidFill>
                <a:srgbClr val="000000"/>
              </a:solidFill>
              <a:prstDash val="solid"/>
            </a:ln>
          </c:spPr>
          <c:invertIfNegative val="0"/>
          <c:dLbls>
            <c:dLbl>
              <c:idx val="0"/>
              <c:layout>
                <c:manualLayout>
                  <c:x val="2.1613860602298793E-2"/>
                  <c:y val="0.11400617348947267"/>
                </c:manualLayout>
              </c:layout>
              <c:dLblPos val="ctr"/>
              <c:showLegendKey val="0"/>
              <c:showVal val="1"/>
              <c:showCatName val="0"/>
              <c:showSerName val="0"/>
              <c:showPercent val="0"/>
              <c:showBubbleSize val="0"/>
            </c:dLbl>
            <c:dLbl>
              <c:idx val="1"/>
              <c:layout>
                <c:manualLayout>
                  <c:x val="3.0990793145953616E-2"/>
                  <c:y val="-8.1921925035514612E-2"/>
                </c:manualLayout>
              </c:layout>
              <c:dLblPos val="ctr"/>
              <c:showLegendKey val="0"/>
              <c:showVal val="1"/>
              <c:showCatName val="0"/>
              <c:showSerName val="0"/>
              <c:showPercent val="0"/>
              <c:showBubbleSize val="0"/>
            </c:dLbl>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dLbls>
          <c:cat>
            <c:strRef>
              <c:f>数値!$H$7:$J$7</c:f>
              <c:strCache>
                <c:ptCount val="3"/>
                <c:pt idx="0">
                  <c:v>前々回</c:v>
                </c:pt>
                <c:pt idx="1">
                  <c:v>前回</c:v>
                </c:pt>
                <c:pt idx="2">
                  <c:v>今回</c:v>
                </c:pt>
              </c:strCache>
            </c:strRef>
          </c:cat>
          <c:val>
            <c:numRef>
              <c:f>数値!$H$8:$J$8</c:f>
              <c:numCache>
                <c:formatCode>0.0</c:formatCode>
                <c:ptCount val="3"/>
                <c:pt idx="0">
                  <c:v>5.28169014084507</c:v>
                </c:pt>
                <c:pt idx="1">
                  <c:v>2.0895522388059704</c:v>
                </c:pt>
                <c:pt idx="2">
                  <c:v>7.083333333333333</c:v>
                </c:pt>
              </c:numCache>
            </c:numRef>
          </c:val>
        </c:ser>
        <c:ser>
          <c:idx val="1"/>
          <c:order val="1"/>
          <c:tx>
            <c:strRef>
              <c:f>数値!$G$9</c:f>
              <c:strCache>
                <c:ptCount val="1"/>
                <c:pt idx="0">
                  <c:v>２0代</c:v>
                </c:pt>
              </c:strCache>
            </c:strRef>
          </c:tx>
          <c:spPr>
            <a:solidFill>
              <a:srgbClr val="CCFFCC"/>
            </a:solidFill>
            <a:ln w="12700">
              <a:solidFill>
                <a:srgbClr val="000000"/>
              </a:solidFill>
              <a:prstDash val="solid"/>
            </a:ln>
          </c:spPr>
          <c:invertIfNegative val="0"/>
          <c:dLbls>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dLbls>
          <c:cat>
            <c:strRef>
              <c:f>数値!$H$7:$J$7</c:f>
              <c:strCache>
                <c:ptCount val="3"/>
                <c:pt idx="0">
                  <c:v>前々回</c:v>
                </c:pt>
                <c:pt idx="1">
                  <c:v>前回</c:v>
                </c:pt>
                <c:pt idx="2">
                  <c:v>今回</c:v>
                </c:pt>
              </c:strCache>
            </c:strRef>
          </c:cat>
          <c:val>
            <c:numRef>
              <c:f>数値!$H$9:$J$9</c:f>
              <c:numCache>
                <c:formatCode>0.0</c:formatCode>
                <c:ptCount val="3"/>
                <c:pt idx="0">
                  <c:v>32.04225352112676</c:v>
                </c:pt>
                <c:pt idx="1">
                  <c:v>30.149253731343283</c:v>
                </c:pt>
                <c:pt idx="2">
                  <c:v>27.916666666666668</c:v>
                </c:pt>
              </c:numCache>
            </c:numRef>
          </c:val>
        </c:ser>
        <c:ser>
          <c:idx val="2"/>
          <c:order val="2"/>
          <c:tx>
            <c:strRef>
              <c:f>数値!$G$10</c:f>
              <c:strCache>
                <c:ptCount val="1"/>
                <c:pt idx="0">
                  <c:v>３０代</c:v>
                </c:pt>
              </c:strCache>
            </c:strRef>
          </c:tx>
          <c:spPr>
            <a:solidFill>
              <a:srgbClr val="FFFFFF"/>
            </a:solidFill>
            <a:ln w="12700">
              <a:solidFill>
                <a:srgbClr val="000000"/>
              </a:solidFill>
              <a:prstDash val="solid"/>
            </a:ln>
          </c:spPr>
          <c:invertIfNegative val="0"/>
          <c:dLbls>
            <c:dLbl>
              <c:idx val="0"/>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dLbl>
            <c:dLbl>
              <c:idx val="1"/>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dLbl>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dLbls>
          <c:cat>
            <c:strRef>
              <c:f>数値!$H$7:$J$7</c:f>
              <c:strCache>
                <c:ptCount val="3"/>
                <c:pt idx="0">
                  <c:v>前々回</c:v>
                </c:pt>
                <c:pt idx="1">
                  <c:v>前回</c:v>
                </c:pt>
                <c:pt idx="2">
                  <c:v>今回</c:v>
                </c:pt>
              </c:strCache>
            </c:strRef>
          </c:cat>
          <c:val>
            <c:numRef>
              <c:f>数値!$H$10:$J$10</c:f>
              <c:numCache>
                <c:formatCode>0.0</c:formatCode>
                <c:ptCount val="3"/>
                <c:pt idx="0">
                  <c:v>29.929577464788732</c:v>
                </c:pt>
                <c:pt idx="1">
                  <c:v>34.328358208955223</c:v>
                </c:pt>
                <c:pt idx="2">
                  <c:v>28.333333333333332</c:v>
                </c:pt>
              </c:numCache>
            </c:numRef>
          </c:val>
        </c:ser>
        <c:ser>
          <c:idx val="3"/>
          <c:order val="3"/>
          <c:tx>
            <c:strRef>
              <c:f>数値!$G$11</c:f>
              <c:strCache>
                <c:ptCount val="1"/>
                <c:pt idx="0">
                  <c:v>４０代</c:v>
                </c:pt>
              </c:strCache>
            </c:strRef>
          </c:tx>
          <c:spPr>
            <a:solidFill>
              <a:srgbClr val="CC99FF"/>
            </a:solidFill>
            <a:ln w="12700">
              <a:solidFill>
                <a:srgbClr val="000000"/>
              </a:solidFill>
              <a:prstDash val="solid"/>
            </a:ln>
          </c:spPr>
          <c:invertIfNegative val="0"/>
          <c:dLbls>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dLbls>
          <c:cat>
            <c:strRef>
              <c:f>数値!$H$7:$J$7</c:f>
              <c:strCache>
                <c:ptCount val="3"/>
                <c:pt idx="0">
                  <c:v>前々回</c:v>
                </c:pt>
                <c:pt idx="1">
                  <c:v>前回</c:v>
                </c:pt>
                <c:pt idx="2">
                  <c:v>今回</c:v>
                </c:pt>
              </c:strCache>
            </c:strRef>
          </c:cat>
          <c:val>
            <c:numRef>
              <c:f>数値!$H$11:$J$11</c:f>
              <c:numCache>
                <c:formatCode>0.0</c:formatCode>
                <c:ptCount val="3"/>
                <c:pt idx="0">
                  <c:v>22.183098591549296</c:v>
                </c:pt>
                <c:pt idx="1">
                  <c:v>21.492537313432834</c:v>
                </c:pt>
                <c:pt idx="2">
                  <c:v>22.083333333333332</c:v>
                </c:pt>
              </c:numCache>
            </c:numRef>
          </c:val>
        </c:ser>
        <c:ser>
          <c:idx val="4"/>
          <c:order val="4"/>
          <c:tx>
            <c:strRef>
              <c:f>数値!$G$12</c:f>
              <c:strCache>
                <c:ptCount val="1"/>
                <c:pt idx="0">
                  <c:v>５０代</c:v>
                </c:pt>
              </c:strCache>
            </c:strRef>
          </c:tx>
          <c:spPr>
            <a:solidFill>
              <a:srgbClr val="FFCC99"/>
            </a:solidFill>
            <a:ln w="12700">
              <a:solidFill>
                <a:srgbClr val="000000"/>
              </a:solidFill>
              <a:prstDash val="solid"/>
            </a:ln>
          </c:spPr>
          <c:invertIfNegative val="0"/>
          <c:dLbls>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dLbls>
          <c:cat>
            <c:strRef>
              <c:f>数値!$H$7:$J$7</c:f>
              <c:strCache>
                <c:ptCount val="3"/>
                <c:pt idx="0">
                  <c:v>前々回</c:v>
                </c:pt>
                <c:pt idx="1">
                  <c:v>前回</c:v>
                </c:pt>
                <c:pt idx="2">
                  <c:v>今回</c:v>
                </c:pt>
              </c:strCache>
            </c:strRef>
          </c:cat>
          <c:val>
            <c:numRef>
              <c:f>数値!$H$12:$J$12</c:f>
              <c:numCache>
                <c:formatCode>0.0</c:formatCode>
                <c:ptCount val="3"/>
                <c:pt idx="0">
                  <c:v>10.56338028169014</c:v>
                </c:pt>
                <c:pt idx="1">
                  <c:v>10.44776119402985</c:v>
                </c:pt>
                <c:pt idx="2">
                  <c:v>13.750000000000002</c:v>
                </c:pt>
              </c:numCache>
            </c:numRef>
          </c:val>
        </c:ser>
        <c:ser>
          <c:idx val="5"/>
          <c:order val="5"/>
          <c:tx>
            <c:strRef>
              <c:f>数値!$G$13</c:f>
              <c:strCache>
                <c:ptCount val="1"/>
                <c:pt idx="0">
                  <c:v>６０代</c:v>
                </c:pt>
              </c:strCache>
            </c:strRef>
          </c:tx>
          <c:spPr>
            <a:solidFill>
              <a:srgbClr val="FF8080"/>
            </a:solidFill>
            <a:ln w="12700">
              <a:solidFill>
                <a:srgbClr val="000000"/>
              </a:solidFill>
              <a:prstDash val="solid"/>
            </a:ln>
          </c:spPr>
          <c:invertIfNegative val="0"/>
          <c:dLbls>
            <c:dLbl>
              <c:idx val="0"/>
              <c:layout>
                <c:manualLayout>
                  <c:x val="-5.8229997130792664E-3"/>
                  <c:y val="0.11400617348947267"/>
                </c:manualLayout>
              </c:layout>
              <c:dLblPos val="ctr"/>
              <c:showLegendKey val="0"/>
              <c:showVal val="1"/>
              <c:showCatName val="0"/>
              <c:showSerName val="0"/>
              <c:showPercent val="0"/>
              <c:showBubbleSize val="0"/>
            </c:dLbl>
            <c:dLbl>
              <c:idx val="1"/>
              <c:layout>
                <c:manualLayout>
                  <c:x val="1.229438570643742E-2"/>
                  <c:y val="-7.4288337249255057E-2"/>
                </c:manualLayout>
              </c:layout>
              <c:dLblPos val="ctr"/>
              <c:showLegendKey val="0"/>
              <c:showVal val="1"/>
              <c:showCatName val="0"/>
              <c:showSerName val="0"/>
              <c:showPercent val="0"/>
              <c:showBubbleSize val="0"/>
            </c:dLbl>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dLbls>
          <c:cat>
            <c:strRef>
              <c:f>数値!$H$7:$J$7</c:f>
              <c:strCache>
                <c:ptCount val="3"/>
                <c:pt idx="0">
                  <c:v>前々回</c:v>
                </c:pt>
                <c:pt idx="1">
                  <c:v>前回</c:v>
                </c:pt>
                <c:pt idx="2">
                  <c:v>今回</c:v>
                </c:pt>
              </c:strCache>
            </c:strRef>
          </c:cat>
          <c:val>
            <c:numRef>
              <c:f>数値!$H$13:$J$13</c:f>
              <c:numCache>
                <c:formatCode>0.0</c:formatCode>
                <c:ptCount val="3"/>
                <c:pt idx="0">
                  <c:v>0</c:v>
                </c:pt>
                <c:pt idx="1">
                  <c:v>1.4925373134328357</c:v>
                </c:pt>
                <c:pt idx="2">
                  <c:v>0.83333333333333337</c:v>
                </c:pt>
              </c:numCache>
            </c:numRef>
          </c:val>
        </c:ser>
        <c:dLbls>
          <c:showLegendKey val="0"/>
          <c:showVal val="1"/>
          <c:showCatName val="0"/>
          <c:showSerName val="0"/>
          <c:showPercent val="0"/>
          <c:showBubbleSize val="0"/>
        </c:dLbls>
        <c:gapWidth val="150"/>
        <c:overlap val="100"/>
        <c:axId val="279331584"/>
        <c:axId val="279333120"/>
      </c:barChart>
      <c:catAx>
        <c:axId val="279331584"/>
        <c:scaling>
          <c:orientation val="minMax"/>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279333120"/>
        <c:crosses val="autoZero"/>
        <c:auto val="1"/>
        <c:lblAlgn val="ctr"/>
        <c:lblOffset val="100"/>
        <c:tickLblSkip val="1"/>
        <c:tickMarkSkip val="1"/>
        <c:noMultiLvlLbl val="0"/>
      </c:catAx>
      <c:valAx>
        <c:axId val="279333120"/>
        <c:scaling>
          <c:orientation val="minMax"/>
        </c:scaling>
        <c:delete val="0"/>
        <c:axPos val="b"/>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279331584"/>
        <c:crosses val="autoZero"/>
        <c:crossBetween val="between"/>
      </c:valAx>
      <c:spPr>
        <a:solidFill>
          <a:srgbClr val="FFFFFF"/>
        </a:solidFill>
        <a:ln w="12700">
          <a:solidFill>
            <a:srgbClr val="808080"/>
          </a:solidFill>
          <a:prstDash val="solid"/>
        </a:ln>
      </c:spPr>
    </c:plotArea>
    <c:legend>
      <c:legendPos val="r"/>
      <c:layout>
        <c:manualLayout>
          <c:xMode val="edge"/>
          <c:yMode val="edge"/>
          <c:x val="0.2316833923300127"/>
          <c:y val="0.73282442748091603"/>
          <c:w val="0.50099058341447189"/>
          <c:h val="0.12977099236641221"/>
        </c:manualLayout>
      </c:layout>
      <c:overlay val="0"/>
      <c:spPr>
        <a:solidFill>
          <a:srgbClr val="FFFFFF"/>
        </a:solidFill>
        <a:ln w="25400">
          <a:noFill/>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noFill/>
    <a:ln w="9525">
      <a:noFill/>
    </a:ln>
  </c:spPr>
  <c:txPr>
    <a:bodyPr/>
    <a:lstStyle/>
    <a:p>
      <a:pPr>
        <a:defRPr sz="5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数値!#REF!</c:f>
              <c:strCache>
                <c:ptCount val="1"/>
                <c:pt idx="0">
                  <c:v>#REF!</c:v>
                </c:pt>
              </c:strCache>
            </c:strRef>
          </c:tx>
          <c:spPr>
            <a:solidFill>
              <a:srgbClr val="9999FF"/>
            </a:solidFill>
            <a:ln w="12700">
              <a:solidFill>
                <a:srgbClr val="000000"/>
              </a:solidFill>
              <a:prstDash val="solid"/>
            </a:ln>
          </c:spPr>
          <c:invertIfNegative val="0"/>
          <c:dLbls>
            <c:dLbl>
              <c:idx val="0"/>
              <c:dLblPos val="ctr"/>
              <c:showLegendKey val="0"/>
              <c:showVal val="1"/>
              <c:showCatName val="0"/>
              <c:showSerName val="0"/>
              <c:showPercent val="0"/>
              <c:showBubbleSize val="0"/>
            </c:dLbl>
            <c:dLbl>
              <c:idx val="1"/>
              <c:dLblPos val="ctr"/>
              <c:showLegendKey val="0"/>
              <c:showVal val="1"/>
              <c:showCatName val="0"/>
              <c:showSerName val="0"/>
              <c:showPercent val="0"/>
              <c:showBubbleSize val="0"/>
            </c:dLbl>
            <c:spPr>
              <a:noFill/>
              <a:ln w="25400">
                <a:noFill/>
              </a:ln>
            </c:spPr>
            <c:txPr>
              <a:bodyPr/>
              <a:lstStyle/>
              <a:p>
                <a:pPr>
                  <a:defRPr sz="3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dLbls>
          <c:cat>
            <c:numRef>
              <c:f>数値!#REF!</c:f>
              <c:numCache>
                <c:formatCode>General</c:formatCode>
                <c:ptCount val="1"/>
                <c:pt idx="0">
                  <c:v>1</c:v>
                </c:pt>
              </c:numCache>
            </c:numRef>
          </c:cat>
          <c:val>
            <c:numRef>
              <c:f>数値!#REF!</c:f>
              <c:numCache>
                <c:formatCode>General</c:formatCode>
                <c:ptCount val="1"/>
                <c:pt idx="0">
                  <c:v>1</c:v>
                </c:pt>
              </c:numCache>
            </c:numRef>
          </c:val>
        </c:ser>
        <c:ser>
          <c:idx val="1"/>
          <c:order val="1"/>
          <c:tx>
            <c:strRef>
              <c:f>数値!#REF!</c:f>
              <c:strCache>
                <c:ptCount val="1"/>
                <c:pt idx="0">
                  <c:v>#REF!</c:v>
                </c:pt>
              </c:strCache>
            </c:strRef>
          </c:tx>
          <c:spPr>
            <a:solidFill>
              <a:srgbClr val="CCFFCC"/>
            </a:solidFill>
            <a:ln w="12700">
              <a:solidFill>
                <a:srgbClr val="000000"/>
              </a:solidFill>
              <a:prstDash val="solid"/>
            </a:ln>
          </c:spPr>
          <c:invertIfNegative val="0"/>
          <c:dLbls>
            <c:spPr>
              <a:noFill/>
              <a:ln w="25400">
                <a:noFill/>
              </a:ln>
            </c:spPr>
            <c:txPr>
              <a:bodyPr/>
              <a:lstStyle/>
              <a:p>
                <a:pPr>
                  <a:defRPr sz="3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dLbls>
          <c:cat>
            <c:numRef>
              <c:f>数値!#REF!</c:f>
              <c:numCache>
                <c:formatCode>General</c:formatCode>
                <c:ptCount val="1"/>
                <c:pt idx="0">
                  <c:v>1</c:v>
                </c:pt>
              </c:numCache>
            </c:numRef>
          </c:cat>
          <c:val>
            <c:numRef>
              <c:f>数値!#REF!</c:f>
              <c:numCache>
                <c:formatCode>General</c:formatCode>
                <c:ptCount val="1"/>
                <c:pt idx="0">
                  <c:v>1</c:v>
                </c:pt>
              </c:numCache>
            </c:numRef>
          </c:val>
        </c:ser>
        <c:ser>
          <c:idx val="2"/>
          <c:order val="2"/>
          <c:tx>
            <c:strRef>
              <c:f>数値!#REF!</c:f>
              <c:strCache>
                <c:ptCount val="1"/>
                <c:pt idx="0">
                  <c:v>#REF!</c:v>
                </c:pt>
              </c:strCache>
            </c:strRef>
          </c:tx>
          <c:spPr>
            <a:solidFill>
              <a:srgbClr val="FFCC99"/>
            </a:solidFill>
            <a:ln w="12700">
              <a:solidFill>
                <a:srgbClr val="000000"/>
              </a:solidFill>
              <a:prstDash val="solid"/>
            </a:ln>
          </c:spPr>
          <c:invertIfNegative val="0"/>
          <c:dLbls>
            <c:dLbl>
              <c:idx val="0"/>
              <c:dLblPos val="ctr"/>
              <c:showLegendKey val="0"/>
              <c:showVal val="1"/>
              <c:showCatName val="0"/>
              <c:showSerName val="0"/>
              <c:showPercent val="0"/>
              <c:showBubbleSize val="0"/>
            </c:dLbl>
            <c:dLbl>
              <c:idx val="1"/>
              <c:dLblPos val="ctr"/>
              <c:showLegendKey val="0"/>
              <c:showVal val="1"/>
              <c:showCatName val="0"/>
              <c:showSerName val="0"/>
              <c:showPercent val="0"/>
              <c:showBubbleSize val="0"/>
            </c:dLbl>
            <c:spPr>
              <a:noFill/>
              <a:ln w="25400">
                <a:noFill/>
              </a:ln>
            </c:spPr>
            <c:txPr>
              <a:bodyPr/>
              <a:lstStyle/>
              <a:p>
                <a:pPr>
                  <a:defRPr sz="3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dLbls>
          <c:cat>
            <c:numRef>
              <c:f>数値!#REF!</c:f>
              <c:numCache>
                <c:formatCode>General</c:formatCode>
                <c:ptCount val="1"/>
                <c:pt idx="0">
                  <c:v>1</c:v>
                </c:pt>
              </c:numCache>
            </c:numRef>
          </c:cat>
          <c:val>
            <c:numRef>
              <c:f>数値!#REF!</c:f>
              <c:numCache>
                <c:formatCode>General</c:formatCode>
                <c:ptCount val="1"/>
                <c:pt idx="0">
                  <c:v>1</c:v>
                </c:pt>
              </c:numCache>
            </c:numRef>
          </c:val>
        </c:ser>
        <c:dLbls>
          <c:showLegendKey val="0"/>
          <c:showVal val="1"/>
          <c:showCatName val="0"/>
          <c:showSerName val="0"/>
          <c:showPercent val="0"/>
          <c:showBubbleSize val="0"/>
        </c:dLbls>
        <c:gapWidth val="150"/>
        <c:overlap val="100"/>
        <c:axId val="280236032"/>
        <c:axId val="280237568"/>
      </c:barChart>
      <c:catAx>
        <c:axId val="280236032"/>
        <c:scaling>
          <c:orientation val="minMax"/>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375" b="0" i="0" u="none" strike="noStrike" baseline="0">
                <a:solidFill>
                  <a:srgbClr val="000000"/>
                </a:solidFill>
                <a:latin typeface="ＭＳ Ｐゴシック"/>
                <a:ea typeface="ＭＳ Ｐゴシック"/>
                <a:cs typeface="ＭＳ Ｐゴシック"/>
              </a:defRPr>
            </a:pPr>
            <a:endParaRPr lang="ja-JP"/>
          </a:p>
        </c:txPr>
        <c:crossAx val="280237568"/>
        <c:crosses val="autoZero"/>
        <c:auto val="1"/>
        <c:lblAlgn val="ctr"/>
        <c:lblOffset val="100"/>
        <c:tickLblSkip val="1"/>
        <c:tickMarkSkip val="1"/>
        <c:noMultiLvlLbl val="0"/>
      </c:catAx>
      <c:valAx>
        <c:axId val="280237568"/>
        <c:scaling>
          <c:orientation val="minMax"/>
        </c:scaling>
        <c:delete val="0"/>
        <c:axPos val="b"/>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500" b="0" i="0" u="none" strike="noStrike" baseline="0">
                <a:solidFill>
                  <a:srgbClr val="000000"/>
                </a:solidFill>
                <a:latin typeface="ＭＳ Ｐゴシック"/>
                <a:ea typeface="ＭＳ Ｐゴシック"/>
                <a:cs typeface="ＭＳ Ｐゴシック"/>
              </a:defRPr>
            </a:pPr>
            <a:endParaRPr lang="ja-JP"/>
          </a:p>
        </c:txPr>
        <c:crossAx val="280236032"/>
        <c:crosses val="autoZero"/>
        <c:crossBetween val="between"/>
      </c:valAx>
      <c:spPr>
        <a:solidFill>
          <a:srgbClr val="FFFFFF"/>
        </a:solidFill>
        <a:ln w="12700">
          <a:solidFill>
            <a:srgbClr val="808080"/>
          </a:solidFill>
          <a:prstDash val="solid"/>
        </a:ln>
      </c:spPr>
    </c:plotArea>
    <c:legend>
      <c:legendPos val="r"/>
      <c:overlay val="0"/>
      <c:spPr>
        <a:solidFill>
          <a:srgbClr val="FFFFFF"/>
        </a:solidFill>
        <a:ln w="25400">
          <a:noFill/>
        </a:ln>
      </c:spPr>
      <c:txPr>
        <a:bodyPr/>
        <a:lstStyle/>
        <a:p>
          <a:pPr>
            <a:defRPr sz="48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noFill/>
    <a:ln w="9525">
      <a:noFill/>
    </a:ln>
  </c:spPr>
  <c:txPr>
    <a:bodyPr/>
    <a:lstStyle/>
    <a:p>
      <a:pPr>
        <a:defRPr sz="3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数値!#REF!</c:f>
              <c:strCache>
                <c:ptCount val="1"/>
                <c:pt idx="0">
                  <c:v>#REF!</c:v>
                </c:pt>
              </c:strCache>
            </c:strRef>
          </c:tx>
          <c:spPr>
            <a:solidFill>
              <a:srgbClr val="9999FF"/>
            </a:solidFill>
            <a:ln w="12700">
              <a:solidFill>
                <a:srgbClr val="000000"/>
              </a:solidFill>
              <a:prstDash val="solid"/>
            </a:ln>
          </c:spPr>
          <c:invertIfNegative val="0"/>
          <c:dLbls>
            <c:dLbl>
              <c:idx val="0"/>
              <c:dLblPos val="ctr"/>
              <c:showLegendKey val="0"/>
              <c:showVal val="1"/>
              <c:showCatName val="0"/>
              <c:showSerName val="0"/>
              <c:showPercent val="0"/>
              <c:showBubbleSize val="0"/>
            </c:dLbl>
            <c:dLbl>
              <c:idx val="1"/>
              <c:dLblPos val="ctr"/>
              <c:showLegendKey val="0"/>
              <c:showVal val="1"/>
              <c:showCatName val="0"/>
              <c:showSerName val="0"/>
              <c:showPercent val="0"/>
              <c:showBubbleSize val="0"/>
            </c:dLbl>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dLbls>
          <c:cat>
            <c:numRef>
              <c:f>数値!#REF!</c:f>
              <c:numCache>
                <c:formatCode>General</c:formatCode>
                <c:ptCount val="1"/>
                <c:pt idx="0">
                  <c:v>1</c:v>
                </c:pt>
              </c:numCache>
            </c:numRef>
          </c:cat>
          <c:val>
            <c:numRef>
              <c:f>数値!#REF!</c:f>
              <c:numCache>
                <c:formatCode>General</c:formatCode>
                <c:ptCount val="1"/>
                <c:pt idx="0">
                  <c:v>1</c:v>
                </c:pt>
              </c:numCache>
            </c:numRef>
          </c:val>
        </c:ser>
        <c:ser>
          <c:idx val="1"/>
          <c:order val="1"/>
          <c:tx>
            <c:strRef>
              <c:f>数値!#REF!</c:f>
              <c:strCache>
                <c:ptCount val="1"/>
                <c:pt idx="0">
                  <c:v>#REF!</c:v>
                </c:pt>
              </c:strCache>
            </c:strRef>
          </c:tx>
          <c:spPr>
            <a:solidFill>
              <a:srgbClr val="CCFFCC"/>
            </a:solidFill>
            <a:ln w="12700">
              <a:solidFill>
                <a:srgbClr val="000000"/>
              </a:solidFill>
              <a:prstDash val="solid"/>
            </a:ln>
          </c:spPr>
          <c:invertIfNegative val="0"/>
          <c:dLbls>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dLbls>
          <c:cat>
            <c:numRef>
              <c:f>数値!#REF!</c:f>
              <c:numCache>
                <c:formatCode>General</c:formatCode>
                <c:ptCount val="1"/>
                <c:pt idx="0">
                  <c:v>1</c:v>
                </c:pt>
              </c:numCache>
            </c:numRef>
          </c:cat>
          <c:val>
            <c:numRef>
              <c:f>数値!#REF!</c:f>
              <c:numCache>
                <c:formatCode>General</c:formatCode>
                <c:ptCount val="1"/>
                <c:pt idx="0">
                  <c:v>1</c:v>
                </c:pt>
              </c:numCache>
            </c:numRef>
          </c:val>
        </c:ser>
        <c:ser>
          <c:idx val="2"/>
          <c:order val="2"/>
          <c:tx>
            <c:strRef>
              <c:f>数値!#REF!</c:f>
              <c:strCache>
                <c:ptCount val="1"/>
                <c:pt idx="0">
                  <c:v>#REF!</c:v>
                </c:pt>
              </c:strCache>
            </c:strRef>
          </c:tx>
          <c:spPr>
            <a:solidFill>
              <a:srgbClr val="FFFFCC"/>
            </a:solidFill>
            <a:ln w="12700">
              <a:solidFill>
                <a:srgbClr val="000000"/>
              </a:solidFill>
              <a:prstDash val="solid"/>
            </a:ln>
          </c:spPr>
          <c:invertIfNegative val="0"/>
          <c:dLbls>
            <c:dLbl>
              <c:idx val="0"/>
              <c:dLblPos val="ctr"/>
              <c:showLegendKey val="0"/>
              <c:showVal val="1"/>
              <c:showCatName val="0"/>
              <c:showSerName val="0"/>
              <c:showPercent val="0"/>
              <c:showBubbleSize val="0"/>
            </c:dLbl>
            <c:dLbl>
              <c:idx val="1"/>
              <c:dLblPos val="ctr"/>
              <c:showLegendKey val="0"/>
              <c:showVal val="1"/>
              <c:showCatName val="0"/>
              <c:showSerName val="0"/>
              <c:showPercent val="0"/>
              <c:showBubbleSize val="0"/>
            </c:dLbl>
            <c:spPr>
              <a:noFill/>
              <a:ln w="25400">
                <a:noFill/>
              </a:ln>
            </c:spPr>
            <c:txPr>
              <a:bodyPr/>
              <a:lstStyle/>
              <a:p>
                <a:pPr>
                  <a:defRPr sz="5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dLbls>
          <c:cat>
            <c:numRef>
              <c:f>数値!#REF!</c:f>
              <c:numCache>
                <c:formatCode>General</c:formatCode>
                <c:ptCount val="1"/>
                <c:pt idx="0">
                  <c:v>1</c:v>
                </c:pt>
              </c:numCache>
            </c:numRef>
          </c:cat>
          <c:val>
            <c:numRef>
              <c:f>数値!#REF!</c:f>
              <c:numCache>
                <c:formatCode>General</c:formatCode>
                <c:ptCount val="1"/>
                <c:pt idx="0">
                  <c:v>1</c:v>
                </c:pt>
              </c:numCache>
            </c:numRef>
          </c:val>
        </c:ser>
        <c:ser>
          <c:idx val="3"/>
          <c:order val="3"/>
          <c:tx>
            <c:strRef>
              <c:f>数値!#REF!</c:f>
              <c:strCache>
                <c:ptCount val="1"/>
                <c:pt idx="0">
                  <c:v>#REF!</c:v>
                </c:pt>
              </c:strCache>
            </c:strRef>
          </c:tx>
          <c:spPr>
            <a:solidFill>
              <a:srgbClr val="CCFFFF"/>
            </a:solidFill>
            <a:ln w="12700">
              <a:solidFill>
                <a:srgbClr val="000000"/>
              </a:solidFill>
              <a:prstDash val="solid"/>
            </a:ln>
          </c:spPr>
          <c:invertIfNegative val="0"/>
          <c:dLbls>
            <c:dLbl>
              <c:idx val="0"/>
              <c:dLblPos val="ctr"/>
              <c:showLegendKey val="0"/>
              <c:showVal val="1"/>
              <c:showCatName val="0"/>
              <c:showSerName val="0"/>
              <c:showPercent val="0"/>
              <c:showBubbleSize val="0"/>
            </c:dLbl>
            <c:dLbl>
              <c:idx val="1"/>
              <c:dLblPos val="ctr"/>
              <c:showLegendKey val="0"/>
              <c:showVal val="1"/>
              <c:showCatName val="0"/>
              <c:showSerName val="0"/>
              <c:showPercent val="0"/>
              <c:showBubbleSize val="0"/>
            </c:dLbl>
            <c:spPr>
              <a:noFill/>
              <a:ln w="25400">
                <a:noFill/>
              </a:ln>
            </c:spPr>
            <c:txPr>
              <a:bodyPr/>
              <a:lstStyle/>
              <a:p>
                <a:pPr>
                  <a:defRPr sz="5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dLbls>
          <c:cat>
            <c:numRef>
              <c:f>数値!#REF!</c:f>
              <c:numCache>
                <c:formatCode>General</c:formatCode>
                <c:ptCount val="1"/>
                <c:pt idx="0">
                  <c:v>1</c:v>
                </c:pt>
              </c:numCache>
            </c:numRef>
          </c:cat>
          <c:val>
            <c:numRef>
              <c:f>数値!#REF!</c:f>
              <c:numCache>
                <c:formatCode>General</c:formatCode>
                <c:ptCount val="1"/>
                <c:pt idx="0">
                  <c:v>1</c:v>
                </c:pt>
              </c:numCache>
            </c:numRef>
          </c:val>
        </c:ser>
        <c:ser>
          <c:idx val="4"/>
          <c:order val="4"/>
          <c:tx>
            <c:strRef>
              <c:f>数値!#REF!</c:f>
              <c:strCache>
                <c:ptCount val="1"/>
                <c:pt idx="0">
                  <c:v>#REF!</c:v>
                </c:pt>
              </c:strCache>
            </c:strRef>
          </c:tx>
          <c:spPr>
            <a:solidFill>
              <a:srgbClr val="FFCC99"/>
            </a:solidFill>
            <a:ln w="12700">
              <a:solidFill>
                <a:srgbClr val="000000"/>
              </a:solidFill>
              <a:prstDash val="solid"/>
            </a:ln>
          </c:spPr>
          <c:invertIfNegative val="0"/>
          <c:dLbls>
            <c:spPr>
              <a:noFill/>
              <a:ln w="25400">
                <a:noFill/>
              </a:ln>
            </c:spPr>
            <c:txPr>
              <a:bodyPr/>
              <a:lstStyle/>
              <a:p>
                <a:pPr>
                  <a:defRPr sz="500" b="0" i="0" u="none" strike="noStrike" baseline="0">
                    <a:solidFill>
                      <a:srgbClr val="FFFF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dLbls>
          <c:cat>
            <c:numRef>
              <c:f>数値!#REF!</c:f>
              <c:numCache>
                <c:formatCode>General</c:formatCode>
                <c:ptCount val="1"/>
                <c:pt idx="0">
                  <c:v>1</c:v>
                </c:pt>
              </c:numCache>
            </c:numRef>
          </c:cat>
          <c:val>
            <c:numRef>
              <c:f>数値!#REF!</c:f>
              <c:numCache>
                <c:formatCode>General</c:formatCode>
                <c:ptCount val="1"/>
                <c:pt idx="0">
                  <c:v>1</c:v>
                </c:pt>
              </c:numCache>
            </c:numRef>
          </c:val>
        </c:ser>
        <c:dLbls>
          <c:showLegendKey val="0"/>
          <c:showVal val="1"/>
          <c:showCatName val="0"/>
          <c:showSerName val="0"/>
          <c:showPercent val="0"/>
          <c:showBubbleSize val="0"/>
        </c:dLbls>
        <c:gapWidth val="150"/>
        <c:overlap val="100"/>
        <c:axId val="280323200"/>
        <c:axId val="280324736"/>
      </c:barChart>
      <c:catAx>
        <c:axId val="280323200"/>
        <c:scaling>
          <c:orientation val="minMax"/>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80324736"/>
        <c:crosses val="autoZero"/>
        <c:auto val="1"/>
        <c:lblAlgn val="ctr"/>
        <c:lblOffset val="100"/>
        <c:tickLblSkip val="1"/>
        <c:tickMarkSkip val="1"/>
        <c:noMultiLvlLbl val="0"/>
      </c:catAx>
      <c:valAx>
        <c:axId val="280324736"/>
        <c:scaling>
          <c:orientation val="minMax"/>
        </c:scaling>
        <c:delete val="0"/>
        <c:axPos val="b"/>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80323200"/>
        <c:crosses val="autoZero"/>
        <c:crossBetween val="between"/>
        <c:majorUnit val="0.1"/>
      </c:valAx>
      <c:spPr>
        <a:solidFill>
          <a:srgbClr val="FFFFFF"/>
        </a:solidFill>
        <a:ln w="12700">
          <a:solidFill>
            <a:srgbClr val="808080"/>
          </a:solidFill>
          <a:prstDash val="solid"/>
        </a:ln>
      </c:spPr>
    </c:plotArea>
    <c:legend>
      <c:legendPos val="r"/>
      <c:overlay val="0"/>
      <c:spPr>
        <a:solidFill>
          <a:srgbClr val="FFFFFF"/>
        </a:solidFill>
        <a:ln w="25400">
          <a:noFill/>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noFill/>
    <a:ln w="9525">
      <a:noFill/>
    </a:ln>
  </c:spPr>
  <c:txPr>
    <a:bodyPr/>
    <a:lstStyle/>
    <a:p>
      <a:pPr>
        <a:defRPr sz="4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数値!#REF!</c:f>
              <c:strCache>
                <c:ptCount val="1"/>
                <c:pt idx="0">
                  <c:v>#REF!</c:v>
                </c:pt>
              </c:strCache>
            </c:strRef>
          </c:tx>
          <c:spPr>
            <a:solidFill>
              <a:srgbClr val="9999FF"/>
            </a:solidFill>
            <a:ln w="12700">
              <a:solidFill>
                <a:srgbClr val="000000"/>
              </a:solidFill>
              <a:prstDash val="solid"/>
            </a:ln>
          </c:spPr>
          <c:invertIfNegative val="0"/>
          <c:dLbls>
            <c:dLbl>
              <c:idx val="0"/>
              <c:dLblPos val="ctr"/>
              <c:showLegendKey val="0"/>
              <c:showVal val="1"/>
              <c:showCatName val="0"/>
              <c:showSerName val="0"/>
              <c:showPercent val="0"/>
              <c:showBubbleSize val="0"/>
            </c:dLbl>
            <c:dLbl>
              <c:idx val="1"/>
              <c:dLblPos val="ctr"/>
              <c:showLegendKey val="0"/>
              <c:showVal val="1"/>
              <c:showCatName val="0"/>
              <c:showSerName val="0"/>
              <c:showPercent val="0"/>
              <c:showBubbleSize val="0"/>
            </c:dLbl>
            <c:spPr>
              <a:noFill/>
              <a:ln w="25400">
                <a:noFill/>
              </a:ln>
            </c:spPr>
            <c:txPr>
              <a:bodyPr/>
              <a:lstStyle/>
              <a:p>
                <a:pPr>
                  <a:defRPr sz="5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dLbls>
          <c:cat>
            <c:numRef>
              <c:f>数値!#REF!</c:f>
              <c:numCache>
                <c:formatCode>General</c:formatCode>
                <c:ptCount val="1"/>
                <c:pt idx="0">
                  <c:v>1</c:v>
                </c:pt>
              </c:numCache>
            </c:numRef>
          </c:cat>
          <c:val>
            <c:numRef>
              <c:f>数値!#REF!</c:f>
              <c:numCache>
                <c:formatCode>General</c:formatCode>
                <c:ptCount val="1"/>
                <c:pt idx="0">
                  <c:v>1</c:v>
                </c:pt>
              </c:numCache>
            </c:numRef>
          </c:val>
        </c:ser>
        <c:ser>
          <c:idx val="1"/>
          <c:order val="1"/>
          <c:tx>
            <c:strRef>
              <c:f>数値!#REF!</c:f>
              <c:strCache>
                <c:ptCount val="1"/>
                <c:pt idx="0">
                  <c:v>#REF!</c:v>
                </c:pt>
              </c:strCache>
            </c:strRef>
          </c:tx>
          <c:spPr>
            <a:solidFill>
              <a:srgbClr val="CCFFCC"/>
            </a:solidFill>
            <a:ln w="12700">
              <a:solidFill>
                <a:srgbClr val="000000"/>
              </a:solidFill>
              <a:prstDash val="solid"/>
            </a:ln>
          </c:spPr>
          <c:invertIfNegative val="0"/>
          <c:dLbls>
            <c:spPr>
              <a:noFill/>
              <a:ln w="25400">
                <a:noFill/>
              </a:ln>
            </c:spPr>
            <c:txPr>
              <a:bodyPr/>
              <a:lstStyle/>
              <a:p>
                <a:pPr>
                  <a:defRPr sz="5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dLbls>
          <c:cat>
            <c:numRef>
              <c:f>数値!#REF!</c:f>
              <c:numCache>
                <c:formatCode>General</c:formatCode>
                <c:ptCount val="1"/>
                <c:pt idx="0">
                  <c:v>1</c:v>
                </c:pt>
              </c:numCache>
            </c:numRef>
          </c:cat>
          <c:val>
            <c:numRef>
              <c:f>数値!#REF!</c:f>
              <c:numCache>
                <c:formatCode>General</c:formatCode>
                <c:ptCount val="1"/>
                <c:pt idx="0">
                  <c:v>1</c:v>
                </c:pt>
              </c:numCache>
            </c:numRef>
          </c:val>
        </c:ser>
        <c:ser>
          <c:idx val="2"/>
          <c:order val="2"/>
          <c:tx>
            <c:strRef>
              <c:f>数値!#REF!</c:f>
              <c:strCache>
                <c:ptCount val="1"/>
                <c:pt idx="0">
                  <c:v>#REF!</c:v>
                </c:pt>
              </c:strCache>
            </c:strRef>
          </c:tx>
          <c:spPr>
            <a:solidFill>
              <a:srgbClr val="FFFFCC"/>
            </a:solidFill>
            <a:ln w="12700">
              <a:solidFill>
                <a:srgbClr val="000000"/>
              </a:solidFill>
              <a:prstDash val="solid"/>
            </a:ln>
          </c:spPr>
          <c:invertIfNegative val="0"/>
          <c:dLbls>
            <c:dLbl>
              <c:idx val="0"/>
              <c:dLblPos val="ctr"/>
              <c:showLegendKey val="0"/>
              <c:showVal val="1"/>
              <c:showCatName val="0"/>
              <c:showSerName val="0"/>
              <c:showPercent val="0"/>
              <c:showBubbleSize val="0"/>
            </c:dLbl>
            <c:dLbl>
              <c:idx val="1"/>
              <c:dLblPos val="ctr"/>
              <c:showLegendKey val="0"/>
              <c:showVal val="1"/>
              <c:showCatName val="0"/>
              <c:showSerName val="0"/>
              <c:showPercent val="0"/>
              <c:showBubbleSize val="0"/>
            </c:dLbl>
            <c:spPr>
              <a:noFill/>
              <a:ln w="25400">
                <a:noFill/>
              </a:ln>
            </c:spPr>
            <c:txPr>
              <a:bodyPr/>
              <a:lstStyle/>
              <a:p>
                <a:pPr>
                  <a:defRPr sz="5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dLbls>
          <c:cat>
            <c:numRef>
              <c:f>数値!#REF!</c:f>
              <c:numCache>
                <c:formatCode>General</c:formatCode>
                <c:ptCount val="1"/>
                <c:pt idx="0">
                  <c:v>1</c:v>
                </c:pt>
              </c:numCache>
            </c:numRef>
          </c:cat>
          <c:val>
            <c:numRef>
              <c:f>数値!#REF!</c:f>
              <c:numCache>
                <c:formatCode>General</c:formatCode>
                <c:ptCount val="1"/>
                <c:pt idx="0">
                  <c:v>1</c:v>
                </c:pt>
              </c:numCache>
            </c:numRef>
          </c:val>
        </c:ser>
        <c:ser>
          <c:idx val="3"/>
          <c:order val="3"/>
          <c:tx>
            <c:strRef>
              <c:f>数値!#REF!</c:f>
              <c:strCache>
                <c:ptCount val="1"/>
                <c:pt idx="0">
                  <c:v>#REF!</c:v>
                </c:pt>
              </c:strCache>
            </c:strRef>
          </c:tx>
          <c:spPr>
            <a:solidFill>
              <a:srgbClr val="CCFFFF"/>
            </a:solidFill>
            <a:ln w="12700">
              <a:solidFill>
                <a:srgbClr val="000000"/>
              </a:solidFill>
              <a:prstDash val="solid"/>
            </a:ln>
          </c:spPr>
          <c:invertIfNegative val="0"/>
          <c:dLbls>
            <c:delete val="1"/>
          </c:dLbls>
          <c:cat>
            <c:numRef>
              <c:f>数値!#REF!</c:f>
              <c:numCache>
                <c:formatCode>General</c:formatCode>
                <c:ptCount val="1"/>
                <c:pt idx="0">
                  <c:v>1</c:v>
                </c:pt>
              </c:numCache>
            </c:numRef>
          </c:cat>
          <c:val>
            <c:numRef>
              <c:f>数値!#REF!</c:f>
              <c:numCache>
                <c:formatCode>General</c:formatCode>
                <c:ptCount val="1"/>
                <c:pt idx="0">
                  <c:v>1</c:v>
                </c:pt>
              </c:numCache>
            </c:numRef>
          </c:val>
        </c:ser>
        <c:ser>
          <c:idx val="4"/>
          <c:order val="4"/>
          <c:tx>
            <c:strRef>
              <c:f>数値!#REF!</c:f>
              <c:strCache>
                <c:ptCount val="1"/>
                <c:pt idx="0">
                  <c:v>#REF!</c:v>
                </c:pt>
              </c:strCache>
            </c:strRef>
          </c:tx>
          <c:spPr>
            <a:solidFill>
              <a:srgbClr val="FFCC99"/>
            </a:solidFill>
            <a:ln w="12700">
              <a:solidFill>
                <a:srgbClr val="000000"/>
              </a:solidFill>
              <a:prstDash val="solid"/>
            </a:ln>
          </c:spPr>
          <c:invertIfNegative val="0"/>
          <c:dLbls>
            <c:delete val="1"/>
          </c:dLbls>
          <c:cat>
            <c:numRef>
              <c:f>数値!#REF!</c:f>
              <c:numCache>
                <c:formatCode>General</c:formatCode>
                <c:ptCount val="1"/>
                <c:pt idx="0">
                  <c:v>1</c:v>
                </c:pt>
              </c:numCache>
            </c:numRef>
          </c:cat>
          <c:val>
            <c:numRef>
              <c:f>数値!#REF!</c:f>
              <c:numCache>
                <c:formatCode>General</c:formatCode>
                <c:ptCount val="1"/>
                <c:pt idx="0">
                  <c:v>1</c:v>
                </c:pt>
              </c:numCache>
            </c:numRef>
          </c:val>
        </c:ser>
        <c:dLbls>
          <c:showLegendKey val="0"/>
          <c:showVal val="1"/>
          <c:showCatName val="0"/>
          <c:showSerName val="0"/>
          <c:showPercent val="0"/>
          <c:showBubbleSize val="0"/>
        </c:dLbls>
        <c:gapWidth val="150"/>
        <c:overlap val="100"/>
        <c:axId val="280462464"/>
        <c:axId val="280464000"/>
      </c:barChart>
      <c:catAx>
        <c:axId val="280462464"/>
        <c:scaling>
          <c:orientation val="minMax"/>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575" b="0" i="0" u="none" strike="noStrike" baseline="0">
                <a:solidFill>
                  <a:srgbClr val="000000"/>
                </a:solidFill>
                <a:latin typeface="ＭＳ Ｐゴシック"/>
                <a:ea typeface="ＭＳ Ｐゴシック"/>
                <a:cs typeface="ＭＳ Ｐゴシック"/>
              </a:defRPr>
            </a:pPr>
            <a:endParaRPr lang="ja-JP"/>
          </a:p>
        </c:txPr>
        <c:crossAx val="280464000"/>
        <c:crosses val="autoZero"/>
        <c:auto val="1"/>
        <c:lblAlgn val="ctr"/>
        <c:lblOffset val="100"/>
        <c:tickLblSkip val="1"/>
        <c:tickMarkSkip val="1"/>
        <c:noMultiLvlLbl val="0"/>
      </c:catAx>
      <c:valAx>
        <c:axId val="280464000"/>
        <c:scaling>
          <c:orientation val="minMax"/>
        </c:scaling>
        <c:delete val="0"/>
        <c:axPos val="b"/>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80462464"/>
        <c:crosses val="autoZero"/>
        <c:crossBetween val="between"/>
      </c:valAx>
      <c:spPr>
        <a:solidFill>
          <a:srgbClr val="FFFFFF"/>
        </a:solidFill>
        <a:ln w="12700">
          <a:solidFill>
            <a:srgbClr val="808080"/>
          </a:solidFill>
          <a:prstDash val="solid"/>
        </a:ln>
      </c:spPr>
    </c:plotArea>
    <c:legend>
      <c:legendPos val="r"/>
      <c:legendEntry>
        <c:idx val="0"/>
        <c:delete val="1"/>
      </c:legendEntry>
      <c:overlay val="0"/>
      <c:spPr>
        <a:solidFill>
          <a:srgbClr val="FFFFFF"/>
        </a:solidFill>
        <a:ln w="25400">
          <a:noFill/>
        </a:ln>
      </c:spPr>
      <c:txPr>
        <a:bodyPr/>
        <a:lstStyle/>
        <a:p>
          <a:pPr>
            <a:defRPr sz="46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noFill/>
    <a:ln w="9525">
      <a:noFill/>
    </a:ln>
  </c:spPr>
  <c:txPr>
    <a:bodyPr/>
    <a:lstStyle/>
    <a:p>
      <a:pPr>
        <a:defRPr sz="3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5238279774072607E-2"/>
          <c:y val="3.5714285714285712E-2"/>
          <c:w val="0.85714451796665347"/>
          <c:h val="0.50714285714285712"/>
        </c:manualLayout>
      </c:layout>
      <c:barChart>
        <c:barDir val="bar"/>
        <c:grouping val="percentStacked"/>
        <c:varyColors val="0"/>
        <c:ser>
          <c:idx val="0"/>
          <c:order val="0"/>
          <c:tx>
            <c:strRef>
              <c:f>数値!$G$16</c:f>
              <c:strCache>
                <c:ptCount val="1"/>
                <c:pt idx="0">
                  <c:v>男性</c:v>
                </c:pt>
              </c:strCache>
            </c:strRef>
          </c:tx>
          <c:spPr>
            <a:solidFill>
              <a:srgbClr val="9999FF"/>
            </a:solidFill>
            <a:ln w="12700">
              <a:solidFill>
                <a:srgbClr val="000000"/>
              </a:solidFill>
              <a:prstDash val="solid"/>
            </a:ln>
          </c:spPr>
          <c:invertIfNegative val="0"/>
          <c:dLbls>
            <c:dLbl>
              <c:idx val="0"/>
              <c:layout>
                <c:manualLayout>
                  <c:x val="1.7347214190191508E-2"/>
                  <c:y val="-1.0983685812490213E-3"/>
                </c:manualLayout>
              </c:layout>
              <c:dLblPos val="ctr"/>
              <c:showLegendKey val="0"/>
              <c:showVal val="1"/>
              <c:showCatName val="0"/>
              <c:showSerName val="0"/>
              <c:showPercent val="0"/>
              <c:showBubbleSize val="0"/>
            </c:dLbl>
            <c:dLbl>
              <c:idx val="1"/>
              <c:layout>
                <c:manualLayout>
                  <c:x val="8.7142171169496928E-3"/>
                  <c:y val="-1.0622039398274826E-2"/>
                </c:manualLayout>
              </c:layout>
              <c:dLblPos val="ctr"/>
              <c:showLegendKey val="0"/>
              <c:showVal val="1"/>
              <c:showCatName val="0"/>
              <c:showSerName val="0"/>
              <c:showPercent val="0"/>
              <c:showBubbleSize val="0"/>
            </c:dLbl>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dLbls>
          <c:cat>
            <c:strRef>
              <c:f>数値!$H$15:$J$15</c:f>
              <c:strCache>
                <c:ptCount val="3"/>
                <c:pt idx="0">
                  <c:v>前々回</c:v>
                </c:pt>
                <c:pt idx="1">
                  <c:v>前回</c:v>
                </c:pt>
                <c:pt idx="2">
                  <c:v>今回</c:v>
                </c:pt>
              </c:strCache>
            </c:strRef>
          </c:cat>
          <c:val>
            <c:numRef>
              <c:f>数値!$H$16:$J$16</c:f>
              <c:numCache>
                <c:formatCode>0.0</c:formatCode>
                <c:ptCount val="3"/>
                <c:pt idx="0">
                  <c:v>80.141843971631204</c:v>
                </c:pt>
                <c:pt idx="1">
                  <c:v>80.895522388059703</c:v>
                </c:pt>
                <c:pt idx="2">
                  <c:v>85.833333333333329</c:v>
                </c:pt>
              </c:numCache>
            </c:numRef>
          </c:val>
        </c:ser>
        <c:ser>
          <c:idx val="1"/>
          <c:order val="1"/>
          <c:tx>
            <c:strRef>
              <c:f>数値!$G$17</c:f>
              <c:strCache>
                <c:ptCount val="1"/>
                <c:pt idx="0">
                  <c:v>女性</c:v>
                </c:pt>
              </c:strCache>
            </c:strRef>
          </c:tx>
          <c:spPr>
            <a:solidFill>
              <a:srgbClr val="CCFFCC"/>
            </a:solidFill>
            <a:ln w="12700">
              <a:solidFill>
                <a:srgbClr val="000000"/>
              </a:solidFill>
              <a:prstDash val="solid"/>
            </a:ln>
          </c:spPr>
          <c:invertIfNegative val="0"/>
          <c:dLbls>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dLbls>
          <c:cat>
            <c:strRef>
              <c:f>数値!$H$15:$J$15</c:f>
              <c:strCache>
                <c:ptCount val="3"/>
                <c:pt idx="0">
                  <c:v>前々回</c:v>
                </c:pt>
                <c:pt idx="1">
                  <c:v>前回</c:v>
                </c:pt>
                <c:pt idx="2">
                  <c:v>今回</c:v>
                </c:pt>
              </c:strCache>
            </c:strRef>
          </c:cat>
          <c:val>
            <c:numRef>
              <c:f>数値!$H$17:$J$17</c:f>
              <c:numCache>
                <c:formatCode>0.0</c:formatCode>
                <c:ptCount val="3"/>
                <c:pt idx="0">
                  <c:v>16.899999999999999</c:v>
                </c:pt>
                <c:pt idx="1">
                  <c:v>19.1044776119403</c:v>
                </c:pt>
                <c:pt idx="2">
                  <c:v>14.166666666666666</c:v>
                </c:pt>
              </c:numCache>
            </c:numRef>
          </c:val>
        </c:ser>
        <c:dLbls>
          <c:showLegendKey val="0"/>
          <c:showVal val="1"/>
          <c:showCatName val="0"/>
          <c:showSerName val="0"/>
          <c:showPercent val="0"/>
          <c:showBubbleSize val="0"/>
        </c:dLbls>
        <c:gapWidth val="150"/>
        <c:overlap val="100"/>
        <c:axId val="279393408"/>
        <c:axId val="279394944"/>
      </c:barChart>
      <c:catAx>
        <c:axId val="279393408"/>
        <c:scaling>
          <c:orientation val="minMax"/>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79394944"/>
        <c:crosses val="autoZero"/>
        <c:auto val="1"/>
        <c:lblAlgn val="ctr"/>
        <c:lblOffset val="100"/>
        <c:tickLblSkip val="1"/>
        <c:tickMarkSkip val="1"/>
        <c:noMultiLvlLbl val="0"/>
      </c:catAx>
      <c:valAx>
        <c:axId val="279394944"/>
        <c:scaling>
          <c:orientation val="minMax"/>
        </c:scaling>
        <c:delete val="0"/>
        <c:axPos val="b"/>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279393408"/>
        <c:crosses val="autoZero"/>
        <c:crossBetween val="between"/>
      </c:valAx>
      <c:spPr>
        <a:solidFill>
          <a:srgbClr val="FFFFFF"/>
        </a:solidFill>
        <a:ln w="12700">
          <a:solidFill>
            <a:srgbClr val="808080"/>
          </a:solidFill>
          <a:prstDash val="solid"/>
        </a:ln>
      </c:spPr>
    </c:plotArea>
    <c:legend>
      <c:legendPos val="b"/>
      <c:layout>
        <c:manualLayout>
          <c:xMode val="edge"/>
          <c:yMode val="edge"/>
          <c:x val="0.42658812815470021"/>
          <c:y val="0.7857142857142857"/>
          <c:w val="0.15277807380424147"/>
          <c:h val="0.12142857142857143"/>
        </c:manualLayout>
      </c:layout>
      <c:overlay val="0"/>
      <c:spPr>
        <a:solidFill>
          <a:srgbClr val="FFFFFF"/>
        </a:solidFill>
        <a:ln w="25400">
          <a:noFill/>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noFill/>
    <a:ln w="9525">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5238279774072607E-2"/>
          <c:y val="3.5971349382269355E-2"/>
          <c:w val="0.85119212548077394"/>
          <c:h val="0.50359889135177094"/>
        </c:manualLayout>
      </c:layout>
      <c:barChart>
        <c:barDir val="bar"/>
        <c:grouping val="percentStacked"/>
        <c:varyColors val="0"/>
        <c:ser>
          <c:idx val="0"/>
          <c:order val="0"/>
          <c:tx>
            <c:strRef>
              <c:f>数値!$G$20</c:f>
              <c:strCache>
                <c:ptCount val="1"/>
                <c:pt idx="0">
                  <c:v>事務</c:v>
                </c:pt>
              </c:strCache>
            </c:strRef>
          </c:tx>
          <c:spPr>
            <a:solidFill>
              <a:srgbClr val="9999FF"/>
            </a:solidFill>
            <a:ln w="12700">
              <a:solidFill>
                <a:srgbClr val="000000"/>
              </a:solidFill>
              <a:prstDash val="solid"/>
            </a:ln>
          </c:spPr>
          <c:invertIfNegative val="0"/>
          <c:dLbls>
            <c:dLbl>
              <c:idx val="0"/>
              <c:layout>
                <c:manualLayout>
                  <c:x val="1.7400644525427021E-2"/>
                  <c:y val="-2.3841504875819421E-3"/>
                </c:manualLayout>
              </c:layout>
              <c:dLblPos val="ctr"/>
              <c:showLegendKey val="0"/>
              <c:showVal val="1"/>
              <c:showCatName val="0"/>
              <c:showSerName val="0"/>
              <c:showPercent val="0"/>
              <c:showBubbleSize val="0"/>
            </c:dLbl>
            <c:dLbl>
              <c:idx val="1"/>
              <c:layout>
                <c:manualLayout>
                  <c:x val="8.884077720607092E-3"/>
                  <c:y val="-7.1800878071717053E-3"/>
                </c:manualLayout>
              </c:layout>
              <c:dLblPos val="ctr"/>
              <c:showLegendKey val="0"/>
              <c:showVal val="1"/>
              <c:showCatName val="0"/>
              <c:showSerName val="0"/>
              <c:showPercent val="0"/>
              <c:showBubbleSize val="0"/>
            </c:dLbl>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dLbls>
          <c:cat>
            <c:strRef>
              <c:f>数値!$H$19:$J$19</c:f>
              <c:strCache>
                <c:ptCount val="3"/>
                <c:pt idx="0">
                  <c:v>前々回</c:v>
                </c:pt>
                <c:pt idx="1">
                  <c:v>前回</c:v>
                </c:pt>
                <c:pt idx="2">
                  <c:v>今回</c:v>
                </c:pt>
              </c:strCache>
            </c:strRef>
          </c:cat>
          <c:val>
            <c:numRef>
              <c:f>数値!$H$20:$J$20</c:f>
              <c:numCache>
                <c:formatCode>0.0</c:formatCode>
                <c:ptCount val="3"/>
                <c:pt idx="0">
                  <c:v>20.212765957446805</c:v>
                </c:pt>
                <c:pt idx="1">
                  <c:v>18.018018018018019</c:v>
                </c:pt>
                <c:pt idx="2">
                  <c:v>17.5</c:v>
                </c:pt>
              </c:numCache>
            </c:numRef>
          </c:val>
        </c:ser>
        <c:ser>
          <c:idx val="1"/>
          <c:order val="1"/>
          <c:tx>
            <c:strRef>
              <c:f>数値!$G$21</c:f>
              <c:strCache>
                <c:ptCount val="1"/>
                <c:pt idx="0">
                  <c:v>現業</c:v>
                </c:pt>
              </c:strCache>
            </c:strRef>
          </c:tx>
          <c:spPr>
            <a:solidFill>
              <a:srgbClr val="CCFFCC"/>
            </a:solidFill>
            <a:ln w="12700">
              <a:solidFill>
                <a:srgbClr val="000000"/>
              </a:solidFill>
              <a:prstDash val="solid"/>
            </a:ln>
          </c:spPr>
          <c:invertIfNegative val="0"/>
          <c:dLbls>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dLbls>
          <c:cat>
            <c:strRef>
              <c:f>数値!$H$19:$J$19</c:f>
              <c:strCache>
                <c:ptCount val="3"/>
                <c:pt idx="0">
                  <c:v>前々回</c:v>
                </c:pt>
                <c:pt idx="1">
                  <c:v>前回</c:v>
                </c:pt>
                <c:pt idx="2">
                  <c:v>今回</c:v>
                </c:pt>
              </c:strCache>
            </c:strRef>
          </c:cat>
          <c:val>
            <c:numRef>
              <c:f>数値!$H$21:$J$21</c:f>
              <c:numCache>
                <c:formatCode>0.0</c:formatCode>
                <c:ptCount val="3"/>
                <c:pt idx="0">
                  <c:v>40.425531914893611</c:v>
                </c:pt>
                <c:pt idx="1">
                  <c:v>44.144144144144143</c:v>
                </c:pt>
                <c:pt idx="2">
                  <c:v>38.333333333333336</c:v>
                </c:pt>
              </c:numCache>
            </c:numRef>
          </c:val>
        </c:ser>
        <c:ser>
          <c:idx val="2"/>
          <c:order val="2"/>
          <c:tx>
            <c:strRef>
              <c:f>数値!$G$22</c:f>
              <c:strCache>
                <c:ptCount val="1"/>
                <c:pt idx="0">
                  <c:v>技術</c:v>
                </c:pt>
              </c:strCache>
            </c:strRef>
          </c:tx>
          <c:spPr>
            <a:solidFill>
              <a:srgbClr val="FFFFCC"/>
            </a:solidFill>
            <a:ln w="12700">
              <a:solidFill>
                <a:srgbClr val="000000"/>
              </a:solidFill>
              <a:prstDash val="solid"/>
            </a:ln>
          </c:spPr>
          <c:invertIfNegative val="0"/>
          <c:dLbls>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dLbls>
          <c:cat>
            <c:strRef>
              <c:f>数値!$H$19:$J$19</c:f>
              <c:strCache>
                <c:ptCount val="3"/>
                <c:pt idx="0">
                  <c:v>前々回</c:v>
                </c:pt>
                <c:pt idx="1">
                  <c:v>前回</c:v>
                </c:pt>
                <c:pt idx="2">
                  <c:v>今回</c:v>
                </c:pt>
              </c:strCache>
            </c:strRef>
          </c:cat>
          <c:val>
            <c:numRef>
              <c:f>数値!$H$22:$J$22</c:f>
              <c:numCache>
                <c:formatCode>0.0</c:formatCode>
                <c:ptCount val="3"/>
                <c:pt idx="0">
                  <c:v>25.531914893617021</c:v>
                </c:pt>
                <c:pt idx="1">
                  <c:v>20.72072072072072</c:v>
                </c:pt>
                <c:pt idx="2">
                  <c:v>22.083333333333332</c:v>
                </c:pt>
              </c:numCache>
            </c:numRef>
          </c:val>
        </c:ser>
        <c:ser>
          <c:idx val="6"/>
          <c:order val="3"/>
          <c:tx>
            <c:strRef>
              <c:f>数値!$G$23</c:f>
              <c:strCache>
                <c:ptCount val="1"/>
                <c:pt idx="0">
                  <c:v>研究</c:v>
                </c:pt>
              </c:strCache>
            </c:strRef>
          </c:tx>
          <c:spPr>
            <a:solidFill>
              <a:srgbClr val="0066CC"/>
            </a:solidFill>
            <a:ln w="12700">
              <a:solidFill>
                <a:srgbClr val="000000"/>
              </a:solidFill>
              <a:prstDash val="solid"/>
            </a:ln>
          </c:spPr>
          <c:invertIfNegative val="0"/>
          <c:dLbls>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dLbls>
          <c:cat>
            <c:strRef>
              <c:f>数値!$H$19:$J$19</c:f>
              <c:strCache>
                <c:ptCount val="3"/>
                <c:pt idx="0">
                  <c:v>前々回</c:v>
                </c:pt>
                <c:pt idx="1">
                  <c:v>前回</c:v>
                </c:pt>
                <c:pt idx="2">
                  <c:v>今回</c:v>
                </c:pt>
              </c:strCache>
            </c:strRef>
          </c:cat>
          <c:val>
            <c:numRef>
              <c:f>数値!$H$23:$J$23</c:f>
              <c:numCache>
                <c:formatCode>0.0</c:formatCode>
                <c:ptCount val="3"/>
                <c:pt idx="0">
                  <c:v>0</c:v>
                </c:pt>
                <c:pt idx="1">
                  <c:v>3.0030030030030028</c:v>
                </c:pt>
                <c:pt idx="2">
                  <c:v>7.083333333333333</c:v>
                </c:pt>
              </c:numCache>
            </c:numRef>
          </c:val>
        </c:ser>
        <c:ser>
          <c:idx val="3"/>
          <c:order val="4"/>
          <c:tx>
            <c:strRef>
              <c:f>数値!$G$24</c:f>
              <c:strCache>
                <c:ptCount val="1"/>
                <c:pt idx="0">
                  <c:v>販売</c:v>
                </c:pt>
              </c:strCache>
            </c:strRef>
          </c:tx>
          <c:spPr>
            <a:solidFill>
              <a:srgbClr val="CCFFFF"/>
            </a:solidFill>
            <a:ln w="12700">
              <a:solidFill>
                <a:srgbClr val="000000"/>
              </a:solidFill>
              <a:prstDash val="solid"/>
            </a:ln>
          </c:spPr>
          <c:invertIfNegative val="0"/>
          <c:dLbls>
            <c:dLbl>
              <c:idx val="0"/>
              <c:layout>
                <c:manualLayout>
                  <c:x val="-5.4377357295668513E-3"/>
                  <c:y val="7.6752818153410562E-2"/>
                </c:manualLayout>
              </c:layout>
              <c:dLblPos val="ctr"/>
              <c:showLegendKey val="0"/>
              <c:showVal val="1"/>
              <c:showCatName val="0"/>
              <c:showSerName val="0"/>
              <c:showPercent val="0"/>
              <c:showBubbleSize val="0"/>
            </c:dLbl>
            <c:dLbl>
              <c:idx val="1"/>
              <c:layout>
                <c:manualLayout>
                  <c:x val="-4.9773755760405079E-3"/>
                  <c:y val="-5.7539976942348761E-2"/>
                </c:manualLayout>
              </c:layout>
              <c:dLblPos val="ctr"/>
              <c:showLegendKey val="0"/>
              <c:showVal val="1"/>
              <c:showCatName val="0"/>
              <c:showSerName val="0"/>
              <c:showPercent val="0"/>
              <c:showBubbleSize val="0"/>
            </c:dLbl>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dLbls>
          <c:cat>
            <c:strRef>
              <c:f>数値!$H$19:$J$19</c:f>
              <c:strCache>
                <c:ptCount val="3"/>
                <c:pt idx="0">
                  <c:v>前々回</c:v>
                </c:pt>
                <c:pt idx="1">
                  <c:v>前回</c:v>
                </c:pt>
                <c:pt idx="2">
                  <c:v>今回</c:v>
                </c:pt>
              </c:strCache>
            </c:strRef>
          </c:cat>
          <c:val>
            <c:numRef>
              <c:f>数値!$H$24:$J$24</c:f>
              <c:numCache>
                <c:formatCode>0.0</c:formatCode>
                <c:ptCount val="3"/>
                <c:pt idx="0">
                  <c:v>0.70921985815602839</c:v>
                </c:pt>
                <c:pt idx="1">
                  <c:v>2.1021021021021022</c:v>
                </c:pt>
                <c:pt idx="2">
                  <c:v>0.83333333333333337</c:v>
                </c:pt>
              </c:numCache>
            </c:numRef>
          </c:val>
        </c:ser>
        <c:ser>
          <c:idx val="5"/>
          <c:order val="5"/>
          <c:tx>
            <c:strRef>
              <c:f>数値!$G$25</c:f>
              <c:strCache>
                <c:ptCount val="1"/>
                <c:pt idx="0">
                  <c:v>サービス</c:v>
                </c:pt>
              </c:strCache>
            </c:strRef>
          </c:tx>
          <c:spPr>
            <a:solidFill>
              <a:srgbClr val="FF8080"/>
            </a:solidFill>
            <a:ln w="12700">
              <a:solidFill>
                <a:srgbClr val="000000"/>
              </a:solidFill>
              <a:prstDash val="solid"/>
            </a:ln>
          </c:spPr>
          <c:invertIfNegative val="0"/>
          <c:dLbls>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dLbls>
          <c:cat>
            <c:strRef>
              <c:f>数値!$H$19:$J$19</c:f>
              <c:strCache>
                <c:ptCount val="3"/>
                <c:pt idx="0">
                  <c:v>前々回</c:v>
                </c:pt>
                <c:pt idx="1">
                  <c:v>前回</c:v>
                </c:pt>
                <c:pt idx="2">
                  <c:v>今回</c:v>
                </c:pt>
              </c:strCache>
            </c:strRef>
          </c:cat>
          <c:val>
            <c:numRef>
              <c:f>数値!$H$25:$J$25</c:f>
              <c:numCache>
                <c:formatCode>0.0</c:formatCode>
                <c:ptCount val="3"/>
                <c:pt idx="0">
                  <c:v>7.0921985815602842</c:v>
                </c:pt>
                <c:pt idx="1">
                  <c:v>6.3063063063063058</c:v>
                </c:pt>
                <c:pt idx="2">
                  <c:v>8.75</c:v>
                </c:pt>
              </c:numCache>
            </c:numRef>
          </c:val>
        </c:ser>
        <c:ser>
          <c:idx val="4"/>
          <c:order val="6"/>
          <c:tx>
            <c:strRef>
              <c:f>数値!$G$26</c:f>
              <c:strCache>
                <c:ptCount val="1"/>
                <c:pt idx="0">
                  <c:v>その他</c:v>
                </c:pt>
              </c:strCache>
            </c:strRef>
          </c:tx>
          <c:spPr>
            <a:solidFill>
              <a:srgbClr val="99CCFF"/>
            </a:solidFill>
            <a:ln w="12700">
              <a:solidFill>
                <a:srgbClr val="000000"/>
              </a:solidFill>
              <a:prstDash val="solid"/>
            </a:ln>
          </c:spPr>
          <c:invertIfNegative val="0"/>
          <c:dLbls>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dLbls>
          <c:cat>
            <c:strRef>
              <c:f>数値!$H$19:$J$19</c:f>
              <c:strCache>
                <c:ptCount val="3"/>
                <c:pt idx="0">
                  <c:v>前々回</c:v>
                </c:pt>
                <c:pt idx="1">
                  <c:v>前回</c:v>
                </c:pt>
                <c:pt idx="2">
                  <c:v>今回</c:v>
                </c:pt>
              </c:strCache>
            </c:strRef>
          </c:cat>
          <c:val>
            <c:numRef>
              <c:f>数値!$H$26:$J$26</c:f>
              <c:numCache>
                <c:formatCode>0.0</c:formatCode>
                <c:ptCount val="3"/>
                <c:pt idx="0">
                  <c:v>6.0283687943262407</c:v>
                </c:pt>
                <c:pt idx="1">
                  <c:v>5.7057057057057055</c:v>
                </c:pt>
                <c:pt idx="2">
                  <c:v>5.416666666666667</c:v>
                </c:pt>
              </c:numCache>
            </c:numRef>
          </c:val>
        </c:ser>
        <c:dLbls>
          <c:showLegendKey val="0"/>
          <c:showVal val="1"/>
          <c:showCatName val="0"/>
          <c:showSerName val="0"/>
          <c:showPercent val="0"/>
          <c:showBubbleSize val="0"/>
        </c:dLbls>
        <c:gapWidth val="150"/>
        <c:overlap val="100"/>
        <c:axId val="279487232"/>
        <c:axId val="279488768"/>
      </c:barChart>
      <c:catAx>
        <c:axId val="279487232"/>
        <c:scaling>
          <c:orientation val="minMax"/>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79488768"/>
        <c:crosses val="autoZero"/>
        <c:auto val="1"/>
        <c:lblAlgn val="ctr"/>
        <c:lblOffset val="100"/>
        <c:tickLblSkip val="1"/>
        <c:tickMarkSkip val="1"/>
        <c:noMultiLvlLbl val="0"/>
      </c:catAx>
      <c:valAx>
        <c:axId val="279488768"/>
        <c:scaling>
          <c:orientation val="minMax"/>
        </c:scaling>
        <c:delete val="0"/>
        <c:axPos val="b"/>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9487232"/>
        <c:crosses val="autoZero"/>
        <c:crossBetween val="between"/>
        <c:majorUnit val="0.1"/>
      </c:valAx>
      <c:spPr>
        <a:solidFill>
          <a:srgbClr val="FFFFFF"/>
        </a:solidFill>
        <a:ln w="12700">
          <a:solidFill>
            <a:srgbClr val="808080"/>
          </a:solidFill>
          <a:prstDash val="solid"/>
        </a:ln>
      </c:spPr>
    </c:plotArea>
    <c:legend>
      <c:legendPos val="r"/>
      <c:layout>
        <c:manualLayout>
          <c:xMode val="edge"/>
          <c:yMode val="edge"/>
          <c:x val="0.20238134451990428"/>
          <c:y val="0.71942698764538715"/>
          <c:w val="0.57142967864443561"/>
          <c:h val="0.1726624770348929"/>
        </c:manualLayout>
      </c:layout>
      <c:overlay val="0"/>
      <c:spPr>
        <a:noFill/>
        <a:ln w="25400">
          <a:noFill/>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noFill/>
    <a:ln w="9525">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3492186516048404E-2"/>
          <c:y val="3.8461682923989347E-2"/>
          <c:w val="0.90277952702506326"/>
          <c:h val="0.53077122435105295"/>
        </c:manualLayout>
      </c:layout>
      <c:barChart>
        <c:barDir val="bar"/>
        <c:grouping val="percentStacked"/>
        <c:varyColors val="0"/>
        <c:ser>
          <c:idx val="0"/>
          <c:order val="0"/>
          <c:tx>
            <c:strRef>
              <c:f>数値!$G$30</c:f>
              <c:strCache>
                <c:ptCount val="1"/>
                <c:pt idx="0">
                  <c:v>メンバー</c:v>
                </c:pt>
              </c:strCache>
            </c:strRef>
          </c:tx>
          <c:spPr>
            <a:solidFill>
              <a:srgbClr val="9999FF"/>
            </a:solidFill>
            <a:ln w="12700">
              <a:solidFill>
                <a:srgbClr val="000000"/>
              </a:solidFill>
              <a:prstDash val="solid"/>
            </a:ln>
          </c:spPr>
          <c:invertIfNegative val="0"/>
          <c:dLbls>
            <c:dLbl>
              <c:idx val="0"/>
              <c:layout>
                <c:manualLayout>
                  <c:x val="2.1536617665753686E-2"/>
                  <c:y val="-1.1125707168672051E-2"/>
                </c:manualLayout>
              </c:layout>
              <c:dLblPos val="ctr"/>
              <c:showLegendKey val="0"/>
              <c:showVal val="1"/>
              <c:showCatName val="0"/>
              <c:showSerName val="0"/>
              <c:showPercent val="0"/>
              <c:showBubbleSize val="0"/>
            </c:dLbl>
            <c:dLbl>
              <c:idx val="1"/>
              <c:layout>
                <c:manualLayout>
                  <c:x val="1.2136371962428342E-2"/>
                  <c:y val="-1.8818156359090756E-2"/>
                </c:manualLayout>
              </c:layout>
              <c:dLblPos val="ctr"/>
              <c:showLegendKey val="0"/>
              <c:showVal val="1"/>
              <c:showCatName val="0"/>
              <c:showSerName val="0"/>
              <c:showPercent val="0"/>
              <c:showBubbleSize val="0"/>
            </c:dLbl>
            <c:spPr>
              <a:noFill/>
              <a:ln w="25400">
                <a:noFill/>
              </a:ln>
            </c:spPr>
            <c:txPr>
              <a:bodyPr/>
              <a:lstStyle/>
              <a:p>
                <a:pPr>
                  <a:defRPr sz="5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dLbls>
          <c:cat>
            <c:strRef>
              <c:f>数値!$H$29:$J$29</c:f>
              <c:strCache>
                <c:ptCount val="3"/>
                <c:pt idx="0">
                  <c:v>前々回</c:v>
                </c:pt>
                <c:pt idx="1">
                  <c:v>前回</c:v>
                </c:pt>
                <c:pt idx="2">
                  <c:v>今回</c:v>
                </c:pt>
              </c:strCache>
            </c:strRef>
          </c:cat>
          <c:val>
            <c:numRef>
              <c:f>数値!$H$30:$J$30</c:f>
              <c:numCache>
                <c:formatCode>0.0</c:formatCode>
                <c:ptCount val="3"/>
                <c:pt idx="0">
                  <c:v>51.301115241635685</c:v>
                </c:pt>
                <c:pt idx="1">
                  <c:v>50.746268656716417</c:v>
                </c:pt>
                <c:pt idx="2">
                  <c:v>40</c:v>
                </c:pt>
              </c:numCache>
            </c:numRef>
          </c:val>
        </c:ser>
        <c:ser>
          <c:idx val="1"/>
          <c:order val="1"/>
          <c:tx>
            <c:strRef>
              <c:f>数値!$G$31</c:f>
              <c:strCache>
                <c:ptCount val="1"/>
                <c:pt idx="0">
                  <c:v>リーダー</c:v>
                </c:pt>
              </c:strCache>
            </c:strRef>
          </c:tx>
          <c:spPr>
            <a:solidFill>
              <a:srgbClr val="CCFFCC"/>
            </a:solidFill>
            <a:ln w="12700">
              <a:solidFill>
                <a:srgbClr val="000000"/>
              </a:solidFill>
              <a:prstDash val="solid"/>
            </a:ln>
          </c:spPr>
          <c:invertIfNegative val="0"/>
          <c:dLbls>
            <c:spPr>
              <a:noFill/>
              <a:ln w="25400">
                <a:noFill/>
              </a:ln>
            </c:spPr>
            <c:txPr>
              <a:bodyPr/>
              <a:lstStyle/>
              <a:p>
                <a:pPr>
                  <a:defRPr sz="5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dLbls>
          <c:cat>
            <c:strRef>
              <c:f>数値!$H$29:$J$29</c:f>
              <c:strCache>
                <c:ptCount val="3"/>
                <c:pt idx="0">
                  <c:v>前々回</c:v>
                </c:pt>
                <c:pt idx="1">
                  <c:v>前回</c:v>
                </c:pt>
                <c:pt idx="2">
                  <c:v>今回</c:v>
                </c:pt>
              </c:strCache>
            </c:strRef>
          </c:cat>
          <c:val>
            <c:numRef>
              <c:f>数値!$H$31:$J$31</c:f>
              <c:numCache>
                <c:formatCode>0.0</c:formatCode>
                <c:ptCount val="3"/>
                <c:pt idx="0">
                  <c:v>28.624535315985128</c:v>
                </c:pt>
                <c:pt idx="1">
                  <c:v>23.582089552238806</c:v>
                </c:pt>
                <c:pt idx="2">
                  <c:v>26.25</c:v>
                </c:pt>
              </c:numCache>
            </c:numRef>
          </c:val>
        </c:ser>
        <c:ser>
          <c:idx val="2"/>
          <c:order val="2"/>
          <c:tx>
            <c:strRef>
              <c:f>数値!$G$32</c:f>
              <c:strCache>
                <c:ptCount val="1"/>
                <c:pt idx="0">
                  <c:v>推進者</c:v>
                </c:pt>
              </c:strCache>
            </c:strRef>
          </c:tx>
          <c:spPr>
            <a:solidFill>
              <a:srgbClr val="FFFFCC"/>
            </a:solidFill>
            <a:ln w="12700">
              <a:solidFill>
                <a:srgbClr val="000000"/>
              </a:solidFill>
              <a:prstDash val="solid"/>
            </a:ln>
          </c:spPr>
          <c:invertIfNegative val="0"/>
          <c:dLbls>
            <c:spPr>
              <a:noFill/>
              <a:ln w="25400">
                <a:noFill/>
              </a:ln>
            </c:spPr>
            <c:txPr>
              <a:bodyPr/>
              <a:lstStyle/>
              <a:p>
                <a:pPr>
                  <a:defRPr sz="5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dLbls>
          <c:cat>
            <c:strRef>
              <c:f>数値!$H$29:$J$29</c:f>
              <c:strCache>
                <c:ptCount val="3"/>
                <c:pt idx="0">
                  <c:v>前々回</c:v>
                </c:pt>
                <c:pt idx="1">
                  <c:v>前回</c:v>
                </c:pt>
                <c:pt idx="2">
                  <c:v>今回</c:v>
                </c:pt>
              </c:strCache>
            </c:strRef>
          </c:cat>
          <c:val>
            <c:numRef>
              <c:f>数値!$H$32:$J$32</c:f>
              <c:numCache>
                <c:formatCode>0.0</c:formatCode>
                <c:ptCount val="3"/>
                <c:pt idx="0">
                  <c:v>10.408921933085502</c:v>
                </c:pt>
                <c:pt idx="1">
                  <c:v>10.746268656716417</c:v>
                </c:pt>
                <c:pt idx="2">
                  <c:v>12.5</c:v>
                </c:pt>
              </c:numCache>
            </c:numRef>
          </c:val>
        </c:ser>
        <c:ser>
          <c:idx val="3"/>
          <c:order val="3"/>
          <c:tx>
            <c:strRef>
              <c:f>数値!$G$33</c:f>
              <c:strCache>
                <c:ptCount val="1"/>
                <c:pt idx="0">
                  <c:v>監督者</c:v>
                </c:pt>
              </c:strCache>
            </c:strRef>
          </c:tx>
          <c:spPr>
            <a:solidFill>
              <a:srgbClr val="CCFFFF"/>
            </a:solidFill>
            <a:ln w="12700">
              <a:solidFill>
                <a:srgbClr val="000000"/>
              </a:solidFill>
              <a:prstDash val="solid"/>
            </a:ln>
          </c:spPr>
          <c:invertIfNegative val="0"/>
          <c:dLbls>
            <c:dLbl>
              <c:idx val="1"/>
              <c:layout>
                <c:manualLayout>
                  <c:x val="-8.4850179568711406E-3"/>
                  <c:y val="-7.2664512452675856E-2"/>
                </c:manualLayout>
              </c:layout>
              <c:dLblPos val="ctr"/>
              <c:showLegendKey val="0"/>
              <c:showVal val="1"/>
              <c:showCatName val="0"/>
              <c:showSerName val="0"/>
              <c:showPercent val="0"/>
              <c:showBubbleSize val="0"/>
            </c:dLbl>
            <c:spPr>
              <a:noFill/>
              <a:ln w="25400">
                <a:noFill/>
              </a:ln>
            </c:spPr>
            <c:txPr>
              <a:bodyPr/>
              <a:lstStyle/>
              <a:p>
                <a:pPr>
                  <a:defRPr sz="5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dLbls>
          <c:cat>
            <c:strRef>
              <c:f>数値!$H$29:$J$29</c:f>
              <c:strCache>
                <c:ptCount val="3"/>
                <c:pt idx="0">
                  <c:v>前々回</c:v>
                </c:pt>
                <c:pt idx="1">
                  <c:v>前回</c:v>
                </c:pt>
                <c:pt idx="2">
                  <c:v>今回</c:v>
                </c:pt>
              </c:strCache>
            </c:strRef>
          </c:cat>
          <c:val>
            <c:numRef>
              <c:f>数値!$H$33:$J$33</c:f>
              <c:numCache>
                <c:formatCode>0.0</c:formatCode>
                <c:ptCount val="3"/>
                <c:pt idx="0">
                  <c:v>6.3197026022304827</c:v>
                </c:pt>
                <c:pt idx="1">
                  <c:v>3.8805970149253728</c:v>
                </c:pt>
                <c:pt idx="2">
                  <c:v>2.9166666666666665</c:v>
                </c:pt>
              </c:numCache>
            </c:numRef>
          </c:val>
        </c:ser>
        <c:ser>
          <c:idx val="6"/>
          <c:order val="4"/>
          <c:tx>
            <c:strRef>
              <c:f>数値!$G$34</c:f>
              <c:strCache>
                <c:ptCount val="1"/>
                <c:pt idx="0">
                  <c:v>管理者</c:v>
                </c:pt>
              </c:strCache>
            </c:strRef>
          </c:tx>
          <c:spPr>
            <a:solidFill>
              <a:srgbClr val="0066CC"/>
            </a:solidFill>
            <a:ln w="12700">
              <a:solidFill>
                <a:srgbClr val="000000"/>
              </a:solidFill>
              <a:prstDash val="solid"/>
            </a:ln>
          </c:spPr>
          <c:invertIfNegative val="0"/>
          <c:dLbls>
            <c:spPr>
              <a:noFill/>
              <a:ln w="25400">
                <a:noFill/>
              </a:ln>
            </c:spPr>
            <c:txPr>
              <a:bodyPr/>
              <a:lstStyle/>
              <a:p>
                <a:pPr>
                  <a:defRPr sz="5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dLbls>
          <c:cat>
            <c:strRef>
              <c:f>数値!$H$29:$J$29</c:f>
              <c:strCache>
                <c:ptCount val="3"/>
                <c:pt idx="0">
                  <c:v>前々回</c:v>
                </c:pt>
                <c:pt idx="1">
                  <c:v>前回</c:v>
                </c:pt>
                <c:pt idx="2">
                  <c:v>今回</c:v>
                </c:pt>
              </c:strCache>
            </c:strRef>
          </c:cat>
          <c:val>
            <c:numRef>
              <c:f>数値!$H$34:$J$34</c:f>
              <c:numCache>
                <c:formatCode>0.0</c:formatCode>
                <c:ptCount val="3"/>
                <c:pt idx="0">
                  <c:v>0</c:v>
                </c:pt>
                <c:pt idx="1">
                  <c:v>6.8656716417910451</c:v>
                </c:pt>
                <c:pt idx="2">
                  <c:v>12.083333333333334</c:v>
                </c:pt>
              </c:numCache>
            </c:numRef>
          </c:val>
        </c:ser>
        <c:ser>
          <c:idx val="4"/>
          <c:order val="5"/>
          <c:tx>
            <c:strRef>
              <c:f>数値!$G$35</c:f>
              <c:strCache>
                <c:ptCount val="1"/>
                <c:pt idx="0">
                  <c:v>経営者</c:v>
                </c:pt>
              </c:strCache>
            </c:strRef>
          </c:tx>
          <c:spPr>
            <a:solidFill>
              <a:srgbClr val="FFFFFF"/>
            </a:solidFill>
            <a:ln w="12700">
              <a:solidFill>
                <a:srgbClr val="000000"/>
              </a:solidFill>
              <a:prstDash val="solid"/>
            </a:ln>
          </c:spPr>
          <c:invertIfNegative val="0"/>
          <c:dLbls>
            <c:dLbl>
              <c:idx val="0"/>
              <c:layout>
                <c:manualLayout>
                  <c:x val="1.1635965714115281E-2"/>
                  <c:y val="-9.5741409601448599E-2"/>
                </c:manualLayout>
              </c:layout>
              <c:dLblPos val="ctr"/>
              <c:showLegendKey val="0"/>
              <c:showVal val="1"/>
              <c:showCatName val="0"/>
              <c:showSerName val="0"/>
              <c:showPercent val="0"/>
              <c:showBubbleSize val="0"/>
            </c:dLbl>
            <c:dLbl>
              <c:idx val="1"/>
              <c:layout>
                <c:manualLayout>
                  <c:x val="7.891600706498662E-3"/>
                  <c:y val="-7.2664512452675856E-2"/>
                </c:manualLayout>
              </c:layout>
              <c:dLblPos val="ctr"/>
              <c:showLegendKey val="0"/>
              <c:showVal val="1"/>
              <c:showCatName val="0"/>
              <c:showSerName val="0"/>
              <c:showPercent val="0"/>
              <c:showBubbleSize val="0"/>
            </c:dLbl>
            <c:spPr>
              <a:noFill/>
              <a:ln w="25400">
                <a:noFill/>
              </a:ln>
            </c:spPr>
            <c:txPr>
              <a:bodyPr/>
              <a:lstStyle/>
              <a:p>
                <a:pPr>
                  <a:defRPr sz="5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dLbls>
          <c:cat>
            <c:strRef>
              <c:f>数値!$H$29:$J$29</c:f>
              <c:strCache>
                <c:ptCount val="3"/>
                <c:pt idx="0">
                  <c:v>前々回</c:v>
                </c:pt>
                <c:pt idx="1">
                  <c:v>前回</c:v>
                </c:pt>
                <c:pt idx="2">
                  <c:v>今回</c:v>
                </c:pt>
              </c:strCache>
            </c:strRef>
          </c:cat>
          <c:val>
            <c:numRef>
              <c:f>数値!$H$35:$J$35</c:f>
              <c:numCache>
                <c:formatCode>0.0</c:formatCode>
                <c:ptCount val="3"/>
                <c:pt idx="0">
                  <c:v>0</c:v>
                </c:pt>
                <c:pt idx="1">
                  <c:v>0.29850746268656719</c:v>
                </c:pt>
                <c:pt idx="2">
                  <c:v>1.6666666666666667</c:v>
                </c:pt>
              </c:numCache>
            </c:numRef>
          </c:val>
        </c:ser>
        <c:ser>
          <c:idx val="5"/>
          <c:order val="6"/>
          <c:tx>
            <c:strRef>
              <c:f>数値!$G$36</c:f>
              <c:strCache>
                <c:ptCount val="1"/>
                <c:pt idx="0">
                  <c:v>その他</c:v>
                </c:pt>
              </c:strCache>
            </c:strRef>
          </c:tx>
          <c:spPr>
            <a:solidFill>
              <a:srgbClr val="99CCFF"/>
            </a:solidFill>
            <a:ln w="12700">
              <a:solidFill>
                <a:srgbClr val="000000"/>
              </a:solidFill>
              <a:prstDash val="solid"/>
            </a:ln>
          </c:spPr>
          <c:invertIfNegative val="0"/>
          <c:dLbls>
            <c:spPr>
              <a:noFill/>
              <a:ln w="25400">
                <a:noFill/>
              </a:ln>
            </c:spPr>
            <c:txPr>
              <a:bodyPr/>
              <a:lstStyle/>
              <a:p>
                <a:pPr>
                  <a:defRPr sz="5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dLbls>
          <c:cat>
            <c:strRef>
              <c:f>数値!$H$29:$J$29</c:f>
              <c:strCache>
                <c:ptCount val="3"/>
                <c:pt idx="0">
                  <c:v>前々回</c:v>
                </c:pt>
                <c:pt idx="1">
                  <c:v>前回</c:v>
                </c:pt>
                <c:pt idx="2">
                  <c:v>今回</c:v>
                </c:pt>
              </c:strCache>
            </c:strRef>
          </c:cat>
          <c:val>
            <c:numRef>
              <c:f>数値!$H$36:$J$36</c:f>
              <c:numCache>
                <c:formatCode>0.0</c:formatCode>
                <c:ptCount val="3"/>
                <c:pt idx="0">
                  <c:v>3.3457249070631967</c:v>
                </c:pt>
                <c:pt idx="1">
                  <c:v>3.8805970149253728</c:v>
                </c:pt>
                <c:pt idx="2">
                  <c:v>3.75</c:v>
                </c:pt>
              </c:numCache>
            </c:numRef>
          </c:val>
        </c:ser>
        <c:dLbls>
          <c:showLegendKey val="0"/>
          <c:showVal val="1"/>
          <c:showCatName val="0"/>
          <c:showSerName val="0"/>
          <c:showPercent val="0"/>
          <c:showBubbleSize val="0"/>
        </c:dLbls>
        <c:gapWidth val="150"/>
        <c:overlap val="100"/>
        <c:axId val="279651072"/>
        <c:axId val="279652608"/>
      </c:barChart>
      <c:catAx>
        <c:axId val="279651072"/>
        <c:scaling>
          <c:orientation val="minMax"/>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550" b="0" i="0" u="none" strike="noStrike" baseline="0">
                <a:solidFill>
                  <a:srgbClr val="000000"/>
                </a:solidFill>
                <a:latin typeface="ＭＳ Ｐゴシック"/>
                <a:ea typeface="ＭＳ Ｐゴシック"/>
                <a:cs typeface="ＭＳ Ｐゴシック"/>
              </a:defRPr>
            </a:pPr>
            <a:endParaRPr lang="ja-JP"/>
          </a:p>
        </c:txPr>
        <c:crossAx val="279652608"/>
        <c:crosses val="autoZero"/>
        <c:auto val="1"/>
        <c:lblAlgn val="ctr"/>
        <c:lblOffset val="100"/>
        <c:tickLblSkip val="1"/>
        <c:tickMarkSkip val="1"/>
        <c:noMultiLvlLbl val="0"/>
      </c:catAx>
      <c:valAx>
        <c:axId val="279652608"/>
        <c:scaling>
          <c:orientation val="minMax"/>
        </c:scaling>
        <c:delete val="0"/>
        <c:axPos val="b"/>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575" b="0" i="0" u="none" strike="noStrike" baseline="0">
                <a:solidFill>
                  <a:srgbClr val="000000"/>
                </a:solidFill>
                <a:latin typeface="ＭＳ Ｐゴシック"/>
                <a:ea typeface="ＭＳ Ｐゴシック"/>
                <a:cs typeface="ＭＳ Ｐゴシック"/>
              </a:defRPr>
            </a:pPr>
            <a:endParaRPr lang="ja-JP"/>
          </a:p>
        </c:txPr>
        <c:crossAx val="279651072"/>
        <c:crosses val="autoZero"/>
        <c:crossBetween val="between"/>
      </c:valAx>
      <c:spPr>
        <a:solidFill>
          <a:srgbClr val="FFFFFF"/>
        </a:solidFill>
        <a:ln w="12700">
          <a:solidFill>
            <a:srgbClr val="808080"/>
          </a:solidFill>
          <a:prstDash val="solid"/>
        </a:ln>
      </c:spPr>
    </c:plotArea>
    <c:legend>
      <c:legendPos val="b"/>
      <c:layout>
        <c:manualLayout>
          <c:xMode val="edge"/>
          <c:yMode val="edge"/>
          <c:x val="0.16865112043325356"/>
          <c:y val="0.76154132189498913"/>
          <c:w val="0.69642992084790589"/>
          <c:h val="0.13076972194156378"/>
        </c:manualLayout>
      </c:layout>
      <c:overlay val="0"/>
      <c:spPr>
        <a:solidFill>
          <a:srgbClr val="FFFFFF"/>
        </a:solidFill>
        <a:ln w="25400">
          <a:noFill/>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noFill/>
    <a:ln w="9525">
      <a:noFill/>
    </a:ln>
  </c:spPr>
  <c:txPr>
    <a:bodyPr/>
    <a:lstStyle/>
    <a:p>
      <a:pPr>
        <a:defRPr sz="5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515893391720517"/>
          <c:y val="3.875998334531966E-2"/>
          <c:w val="0.84722386382352088"/>
          <c:h val="0.51163178015821942"/>
        </c:manualLayout>
      </c:layout>
      <c:barChart>
        <c:barDir val="bar"/>
        <c:grouping val="percentStacked"/>
        <c:varyColors val="0"/>
        <c:ser>
          <c:idx val="0"/>
          <c:order val="0"/>
          <c:tx>
            <c:strRef>
              <c:f>数値!$G$39</c:f>
              <c:strCache>
                <c:ptCount val="1"/>
                <c:pt idx="0">
                  <c:v>はじめて</c:v>
                </c:pt>
              </c:strCache>
            </c:strRef>
          </c:tx>
          <c:spPr>
            <a:solidFill>
              <a:srgbClr val="9999FF"/>
            </a:solidFill>
            <a:ln w="12700">
              <a:solidFill>
                <a:srgbClr val="000000"/>
              </a:solidFill>
              <a:prstDash val="solid"/>
            </a:ln>
          </c:spPr>
          <c:invertIfNegative val="0"/>
          <c:dLbls>
            <c:dLbl>
              <c:idx val="0"/>
              <c:layout>
                <c:manualLayout>
                  <c:xMode val="edge"/>
                  <c:yMode val="edge"/>
                  <c:x val="0.40873095069706161"/>
                  <c:y val="0.39535183012226049"/>
                </c:manualLayout>
              </c:layout>
              <c:dLblPos val="ctr"/>
              <c:showLegendKey val="0"/>
              <c:showVal val="1"/>
              <c:showCatName val="0"/>
              <c:showSerName val="0"/>
              <c:showPercent val="0"/>
              <c:showBubbleSize val="0"/>
            </c:dLbl>
            <c:dLbl>
              <c:idx val="1"/>
              <c:layout>
                <c:manualLayout>
                  <c:xMode val="edge"/>
                  <c:yMode val="edge"/>
                  <c:x val="0.40873095069706161"/>
                  <c:y val="0.21705590673379008"/>
                </c:manualLayout>
              </c:layout>
              <c:dLblPos val="ctr"/>
              <c:showLegendKey val="0"/>
              <c:showVal val="1"/>
              <c:showCatName val="0"/>
              <c:showSerName val="0"/>
              <c:showPercent val="0"/>
              <c:showBubbleSize val="0"/>
            </c:dLbl>
            <c:spPr>
              <a:noFill/>
              <a:ln w="25400">
                <a:noFill/>
              </a:ln>
            </c:spPr>
            <c:txPr>
              <a:bodyPr/>
              <a:lstStyle/>
              <a:p>
                <a:pPr>
                  <a:defRPr sz="8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dLbls>
          <c:cat>
            <c:strRef>
              <c:f>数値!$H$38:$J$38</c:f>
              <c:strCache>
                <c:ptCount val="3"/>
                <c:pt idx="0">
                  <c:v>前々回</c:v>
                </c:pt>
                <c:pt idx="1">
                  <c:v>前回</c:v>
                </c:pt>
                <c:pt idx="2">
                  <c:v>今回</c:v>
                </c:pt>
              </c:strCache>
            </c:strRef>
          </c:cat>
          <c:val>
            <c:numRef>
              <c:f>数値!$H$39:$J$39</c:f>
              <c:numCache>
                <c:formatCode>0.0</c:formatCode>
                <c:ptCount val="3"/>
                <c:pt idx="0">
                  <c:v>73.943661971830991</c:v>
                </c:pt>
                <c:pt idx="1">
                  <c:v>75.820895522388057</c:v>
                </c:pt>
                <c:pt idx="2">
                  <c:v>66.666666666666657</c:v>
                </c:pt>
              </c:numCache>
            </c:numRef>
          </c:val>
        </c:ser>
        <c:ser>
          <c:idx val="1"/>
          <c:order val="1"/>
          <c:tx>
            <c:strRef>
              <c:f>数値!$G$40</c:f>
              <c:strCache>
                <c:ptCount val="1"/>
                <c:pt idx="0">
                  <c:v>２回目</c:v>
                </c:pt>
              </c:strCache>
            </c:strRef>
          </c:tx>
          <c:spPr>
            <a:solidFill>
              <a:srgbClr val="CCFFCC"/>
            </a:solidFill>
            <a:ln w="12700">
              <a:solidFill>
                <a:srgbClr val="000000"/>
              </a:solidFill>
              <a:prstDash val="solid"/>
            </a:ln>
          </c:spPr>
          <c:invertIfNegative val="0"/>
          <c:dLbls>
            <c:spPr>
              <a:noFill/>
              <a:ln w="25400">
                <a:noFill/>
              </a:ln>
            </c:spPr>
            <c:txPr>
              <a:bodyPr/>
              <a:lstStyle/>
              <a:p>
                <a:pPr>
                  <a:defRPr sz="8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dLbls>
          <c:cat>
            <c:strRef>
              <c:f>数値!$H$38:$J$38</c:f>
              <c:strCache>
                <c:ptCount val="3"/>
                <c:pt idx="0">
                  <c:v>前々回</c:v>
                </c:pt>
                <c:pt idx="1">
                  <c:v>前回</c:v>
                </c:pt>
                <c:pt idx="2">
                  <c:v>今回</c:v>
                </c:pt>
              </c:strCache>
            </c:strRef>
          </c:cat>
          <c:val>
            <c:numRef>
              <c:f>数値!$H$40:$J$40</c:f>
              <c:numCache>
                <c:formatCode>0.0</c:formatCode>
                <c:ptCount val="3"/>
                <c:pt idx="0">
                  <c:v>16.197183098591552</c:v>
                </c:pt>
                <c:pt idx="1">
                  <c:v>13.134328358208954</c:v>
                </c:pt>
                <c:pt idx="2">
                  <c:v>17.916666666666668</c:v>
                </c:pt>
              </c:numCache>
            </c:numRef>
          </c:val>
        </c:ser>
        <c:ser>
          <c:idx val="2"/>
          <c:order val="2"/>
          <c:tx>
            <c:strRef>
              <c:f>数値!$G$41</c:f>
              <c:strCache>
                <c:ptCount val="1"/>
                <c:pt idx="0">
                  <c:v>３回以上</c:v>
                </c:pt>
              </c:strCache>
            </c:strRef>
          </c:tx>
          <c:spPr>
            <a:solidFill>
              <a:srgbClr val="FFFFCC"/>
            </a:solidFill>
            <a:ln w="12700">
              <a:solidFill>
                <a:srgbClr val="000000"/>
              </a:solidFill>
              <a:prstDash val="solid"/>
            </a:ln>
          </c:spPr>
          <c:invertIfNegative val="0"/>
          <c:dLbls>
            <c:spPr>
              <a:noFill/>
              <a:ln w="25400">
                <a:noFill/>
              </a:ln>
            </c:spPr>
            <c:txPr>
              <a:bodyPr/>
              <a:lstStyle/>
              <a:p>
                <a:pPr>
                  <a:defRPr sz="8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dLbls>
          <c:cat>
            <c:strRef>
              <c:f>数値!$H$38:$J$38</c:f>
              <c:strCache>
                <c:ptCount val="3"/>
                <c:pt idx="0">
                  <c:v>前々回</c:v>
                </c:pt>
                <c:pt idx="1">
                  <c:v>前回</c:v>
                </c:pt>
                <c:pt idx="2">
                  <c:v>今回</c:v>
                </c:pt>
              </c:strCache>
            </c:strRef>
          </c:cat>
          <c:val>
            <c:numRef>
              <c:f>数値!$H$41:$J$41</c:f>
              <c:numCache>
                <c:formatCode>0.0</c:formatCode>
                <c:ptCount val="3"/>
                <c:pt idx="0">
                  <c:v>9.8591549295774641</c:v>
                </c:pt>
                <c:pt idx="1">
                  <c:v>11.044776119402986</c:v>
                </c:pt>
                <c:pt idx="2">
                  <c:v>15.416666666666668</c:v>
                </c:pt>
              </c:numCache>
            </c:numRef>
          </c:val>
        </c:ser>
        <c:dLbls>
          <c:showLegendKey val="0"/>
          <c:showVal val="1"/>
          <c:showCatName val="0"/>
          <c:showSerName val="0"/>
          <c:showPercent val="0"/>
          <c:showBubbleSize val="0"/>
        </c:dLbls>
        <c:gapWidth val="150"/>
        <c:overlap val="100"/>
        <c:axId val="279689856"/>
        <c:axId val="279720320"/>
      </c:barChart>
      <c:catAx>
        <c:axId val="279689856"/>
        <c:scaling>
          <c:orientation val="minMax"/>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ＭＳ Ｐゴシック"/>
                <a:ea typeface="ＭＳ Ｐゴシック"/>
                <a:cs typeface="ＭＳ Ｐゴシック"/>
              </a:defRPr>
            </a:pPr>
            <a:endParaRPr lang="ja-JP"/>
          </a:p>
        </c:txPr>
        <c:crossAx val="279720320"/>
        <c:crosses val="autoZero"/>
        <c:auto val="1"/>
        <c:lblAlgn val="ctr"/>
        <c:lblOffset val="100"/>
        <c:tickLblSkip val="1"/>
        <c:tickMarkSkip val="1"/>
        <c:noMultiLvlLbl val="0"/>
      </c:catAx>
      <c:valAx>
        <c:axId val="279720320"/>
        <c:scaling>
          <c:orientation val="minMax"/>
        </c:scaling>
        <c:delete val="0"/>
        <c:axPos val="b"/>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ＭＳ Ｐゴシック"/>
                <a:ea typeface="ＭＳ Ｐゴシック"/>
                <a:cs typeface="ＭＳ Ｐゴシック"/>
              </a:defRPr>
            </a:pPr>
            <a:endParaRPr lang="ja-JP"/>
          </a:p>
        </c:txPr>
        <c:crossAx val="279689856"/>
        <c:crosses val="autoZero"/>
        <c:crossBetween val="between"/>
        <c:majorUnit val="0.1"/>
      </c:valAx>
      <c:spPr>
        <a:solidFill>
          <a:srgbClr val="FFFFFF"/>
        </a:solidFill>
        <a:ln w="12700">
          <a:solidFill>
            <a:srgbClr val="808080"/>
          </a:solidFill>
          <a:prstDash val="solid"/>
        </a:ln>
      </c:spPr>
    </c:plotArea>
    <c:legend>
      <c:legendPos val="r"/>
      <c:layout>
        <c:manualLayout>
          <c:xMode val="edge"/>
          <c:yMode val="edge"/>
          <c:x val="0.33730224086650712"/>
          <c:y val="0.75969567356826528"/>
          <c:w val="0.31547680175161552"/>
          <c:h val="0.13178394337408683"/>
        </c:manualLayout>
      </c:layout>
      <c:overlay val="0"/>
      <c:spPr>
        <a:solidFill>
          <a:srgbClr val="FFFFFF"/>
        </a:solidFill>
        <a:ln w="25400">
          <a:noFill/>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noFill/>
    <a:ln w="9525">
      <a:noFill/>
    </a:ln>
  </c:spPr>
  <c:txPr>
    <a:bodyPr/>
    <a:lstStyle/>
    <a:p>
      <a:pPr>
        <a:defRPr sz="5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412573673870335"/>
          <c:y val="0.18852459016393441"/>
          <c:w val="0.84872298624754416"/>
          <c:h val="0.55737704918032782"/>
        </c:manualLayout>
      </c:layout>
      <c:barChart>
        <c:barDir val="bar"/>
        <c:grouping val="percentStacked"/>
        <c:varyColors val="0"/>
        <c:ser>
          <c:idx val="0"/>
          <c:order val="0"/>
          <c:tx>
            <c:strRef>
              <c:f>数値!$G$47</c:f>
              <c:strCache>
                <c:ptCount val="1"/>
                <c:pt idx="0">
                  <c:v>大変参考になった</c:v>
                </c:pt>
              </c:strCache>
            </c:strRef>
          </c:tx>
          <c:spPr>
            <a:solidFill>
              <a:srgbClr val="9999FF"/>
            </a:solidFill>
            <a:ln w="12700">
              <a:solidFill>
                <a:srgbClr val="000000"/>
              </a:solidFill>
              <a:prstDash val="solid"/>
            </a:ln>
          </c:spPr>
          <c:invertIfNegative val="0"/>
          <c:dLbls>
            <c:dLbl>
              <c:idx val="0"/>
              <c:layout>
                <c:manualLayout>
                  <c:x val="1.8497425497988357E-2"/>
                  <c:y val="9.8749075028072616E-3"/>
                </c:manualLayout>
              </c:layout>
              <c:dLblPos val="ctr"/>
              <c:showLegendKey val="0"/>
              <c:showVal val="1"/>
              <c:showCatName val="0"/>
              <c:showSerName val="0"/>
              <c:showPercent val="0"/>
              <c:showBubbleSize val="0"/>
            </c:dLbl>
            <c:dLbl>
              <c:idx val="1"/>
              <c:layout>
                <c:manualLayout>
                  <c:x val="1.1016867627132552E-2"/>
                  <c:y val="-1.0545752833859483E-3"/>
                </c:manualLayout>
              </c:layout>
              <c:dLblPos val="ctr"/>
              <c:showLegendKey val="0"/>
              <c:showVal val="1"/>
              <c:showCatName val="0"/>
              <c:showSerName val="0"/>
              <c:showPercent val="0"/>
              <c:showBubbleSize val="0"/>
            </c:dLbl>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dLbls>
          <c:cat>
            <c:strRef>
              <c:f>数値!$H$46:$J$46</c:f>
              <c:strCache>
                <c:ptCount val="3"/>
                <c:pt idx="0">
                  <c:v>前々回</c:v>
                </c:pt>
                <c:pt idx="1">
                  <c:v>前回</c:v>
                </c:pt>
                <c:pt idx="2">
                  <c:v>今回</c:v>
                </c:pt>
              </c:strCache>
            </c:strRef>
          </c:cat>
          <c:val>
            <c:numRef>
              <c:f>数値!$H$47:$J$47</c:f>
              <c:numCache>
                <c:formatCode>0.0</c:formatCode>
                <c:ptCount val="3"/>
                <c:pt idx="0">
                  <c:v>41.134751773049643</c:v>
                </c:pt>
                <c:pt idx="1">
                  <c:v>40.119760479041915</c:v>
                </c:pt>
                <c:pt idx="2">
                  <c:v>46.25</c:v>
                </c:pt>
              </c:numCache>
            </c:numRef>
          </c:val>
        </c:ser>
        <c:ser>
          <c:idx val="1"/>
          <c:order val="1"/>
          <c:tx>
            <c:strRef>
              <c:f>数値!$G$48</c:f>
              <c:strCache>
                <c:ptCount val="1"/>
                <c:pt idx="0">
                  <c:v>参考になった</c:v>
                </c:pt>
              </c:strCache>
            </c:strRef>
          </c:tx>
          <c:spPr>
            <a:solidFill>
              <a:srgbClr val="CCFFCC"/>
            </a:solidFill>
            <a:ln w="12700">
              <a:solidFill>
                <a:srgbClr val="000000"/>
              </a:solidFill>
              <a:prstDash val="solid"/>
            </a:ln>
          </c:spPr>
          <c:invertIfNegative val="0"/>
          <c:dLbls>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dLbls>
          <c:cat>
            <c:strRef>
              <c:f>数値!$H$46:$J$46</c:f>
              <c:strCache>
                <c:ptCount val="3"/>
                <c:pt idx="0">
                  <c:v>前々回</c:v>
                </c:pt>
                <c:pt idx="1">
                  <c:v>前回</c:v>
                </c:pt>
                <c:pt idx="2">
                  <c:v>今回</c:v>
                </c:pt>
              </c:strCache>
            </c:strRef>
          </c:cat>
          <c:val>
            <c:numRef>
              <c:f>数値!$H$48:$J$48</c:f>
              <c:numCache>
                <c:formatCode>0.0</c:formatCode>
                <c:ptCount val="3"/>
                <c:pt idx="0">
                  <c:v>57.092198581560282</c:v>
                </c:pt>
                <c:pt idx="1">
                  <c:v>58.383233532934128</c:v>
                </c:pt>
                <c:pt idx="2">
                  <c:v>52.5</c:v>
                </c:pt>
              </c:numCache>
            </c:numRef>
          </c:val>
        </c:ser>
        <c:ser>
          <c:idx val="2"/>
          <c:order val="2"/>
          <c:tx>
            <c:strRef>
              <c:f>数値!$G$49</c:f>
              <c:strCache>
                <c:ptCount val="1"/>
                <c:pt idx="0">
                  <c:v>あまり参考にならない</c:v>
                </c:pt>
              </c:strCache>
            </c:strRef>
          </c:tx>
          <c:spPr>
            <a:solidFill>
              <a:srgbClr val="FFFFCC"/>
            </a:solidFill>
            <a:ln w="12700">
              <a:solidFill>
                <a:srgbClr val="000000"/>
              </a:solidFill>
              <a:prstDash val="solid"/>
            </a:ln>
          </c:spPr>
          <c:invertIfNegative val="0"/>
          <c:dLbls>
            <c:dLbl>
              <c:idx val="0"/>
              <c:layout>
                <c:manualLayout>
                  <c:x val="-1.413951407943335E-3"/>
                  <c:y val="2.7193329158022635E-3"/>
                </c:manualLayout>
              </c:layout>
              <c:dLblPos val="ctr"/>
              <c:showLegendKey val="0"/>
              <c:showVal val="1"/>
              <c:showCatName val="0"/>
              <c:showSerName val="0"/>
              <c:showPercent val="0"/>
              <c:showBubbleSize val="0"/>
            </c:dLbl>
            <c:dLbl>
              <c:idx val="1"/>
              <c:layout>
                <c:manualLayout>
                  <c:x val="-1.6337841586844742E-2"/>
                  <c:y val="-9.0177362985145074E-2"/>
                </c:manualLayout>
              </c:layout>
              <c:dLblPos val="ctr"/>
              <c:showLegendKey val="0"/>
              <c:showVal val="1"/>
              <c:showCatName val="0"/>
              <c:showSerName val="0"/>
              <c:showPercent val="0"/>
              <c:showBubbleSize val="0"/>
            </c:dLbl>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dLbls>
          <c:cat>
            <c:strRef>
              <c:f>数値!$H$46:$J$46</c:f>
              <c:strCache>
                <c:ptCount val="3"/>
                <c:pt idx="0">
                  <c:v>前々回</c:v>
                </c:pt>
                <c:pt idx="1">
                  <c:v>前回</c:v>
                </c:pt>
                <c:pt idx="2">
                  <c:v>今回</c:v>
                </c:pt>
              </c:strCache>
            </c:strRef>
          </c:cat>
          <c:val>
            <c:numRef>
              <c:f>数値!$H$49:$J$49</c:f>
              <c:numCache>
                <c:formatCode>0.0</c:formatCode>
                <c:ptCount val="3"/>
                <c:pt idx="0">
                  <c:v>1.773049645390071</c:v>
                </c:pt>
                <c:pt idx="1">
                  <c:v>1.4970059880239521</c:v>
                </c:pt>
                <c:pt idx="2">
                  <c:v>0.83333333333333337</c:v>
                </c:pt>
              </c:numCache>
            </c:numRef>
          </c:val>
        </c:ser>
        <c:ser>
          <c:idx val="3"/>
          <c:order val="3"/>
          <c:tx>
            <c:strRef>
              <c:f>数値!$G$50</c:f>
              <c:strCache>
                <c:ptCount val="1"/>
                <c:pt idx="0">
                  <c:v>参考にならない</c:v>
                </c:pt>
              </c:strCache>
            </c:strRef>
          </c:tx>
          <c:spPr>
            <a:solidFill>
              <a:srgbClr val="CCFFFF"/>
            </a:solidFill>
            <a:ln w="12700">
              <a:solidFill>
                <a:srgbClr val="000000"/>
              </a:solidFill>
              <a:prstDash val="solid"/>
            </a:ln>
          </c:spPr>
          <c:invertIfNegative val="0"/>
          <c:dLbls>
            <c:dLbl>
              <c:idx val="0"/>
              <c:layout>
                <c:manualLayout>
                  <c:x val="4.8145061234686603E-3"/>
                  <c:y val="0.10107998865350717"/>
                </c:manualLayout>
              </c:layout>
              <c:dLblPos val="ctr"/>
              <c:showLegendKey val="0"/>
              <c:showVal val="1"/>
              <c:showCatName val="0"/>
              <c:showSerName val="0"/>
              <c:showPercent val="0"/>
              <c:showBubbleSize val="0"/>
            </c:dLbl>
            <c:dLbl>
              <c:idx val="1"/>
              <c:layout>
                <c:manualLayout>
                  <c:x val="8.7437792079480946E-3"/>
                  <c:y val="-9.0177362985145074E-2"/>
                </c:manualLayout>
              </c:layout>
              <c:dLblPos val="ctr"/>
              <c:showLegendKey val="0"/>
              <c:showVal val="1"/>
              <c:showCatName val="0"/>
              <c:showSerName val="0"/>
              <c:showPercent val="0"/>
              <c:showBubbleSize val="0"/>
            </c:dLbl>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dLbls>
          <c:cat>
            <c:strRef>
              <c:f>数値!$H$46:$J$46</c:f>
              <c:strCache>
                <c:ptCount val="3"/>
                <c:pt idx="0">
                  <c:v>前々回</c:v>
                </c:pt>
                <c:pt idx="1">
                  <c:v>前回</c:v>
                </c:pt>
                <c:pt idx="2">
                  <c:v>今回</c:v>
                </c:pt>
              </c:strCache>
            </c:strRef>
          </c:cat>
          <c:val>
            <c:numRef>
              <c:f>数値!$H$50:$J$50</c:f>
              <c:numCache>
                <c:formatCode>0.0</c:formatCode>
                <c:ptCount val="3"/>
                <c:pt idx="0">
                  <c:v>0</c:v>
                </c:pt>
                <c:pt idx="1">
                  <c:v>0</c:v>
                </c:pt>
                <c:pt idx="2">
                  <c:v>0</c:v>
                </c:pt>
              </c:numCache>
            </c:numRef>
          </c:val>
        </c:ser>
        <c:dLbls>
          <c:showLegendKey val="0"/>
          <c:showVal val="1"/>
          <c:showCatName val="0"/>
          <c:showSerName val="0"/>
          <c:showPercent val="0"/>
          <c:showBubbleSize val="0"/>
        </c:dLbls>
        <c:gapWidth val="150"/>
        <c:overlap val="100"/>
        <c:axId val="279798528"/>
        <c:axId val="279800064"/>
      </c:barChart>
      <c:catAx>
        <c:axId val="279798528"/>
        <c:scaling>
          <c:orientation val="minMax"/>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925" b="0" i="0" u="none" strike="noStrike" baseline="0">
                <a:solidFill>
                  <a:srgbClr val="000000"/>
                </a:solidFill>
                <a:latin typeface="ＭＳ Ｐゴシック"/>
                <a:ea typeface="ＭＳ Ｐゴシック"/>
                <a:cs typeface="ＭＳ Ｐゴシック"/>
              </a:defRPr>
            </a:pPr>
            <a:endParaRPr lang="ja-JP"/>
          </a:p>
        </c:txPr>
        <c:crossAx val="279800064"/>
        <c:crosses val="autoZero"/>
        <c:auto val="1"/>
        <c:lblAlgn val="ctr"/>
        <c:lblOffset val="100"/>
        <c:tickLblSkip val="1"/>
        <c:tickMarkSkip val="1"/>
        <c:noMultiLvlLbl val="0"/>
      </c:catAx>
      <c:valAx>
        <c:axId val="279800064"/>
        <c:scaling>
          <c:orientation val="minMax"/>
        </c:scaling>
        <c:delete val="0"/>
        <c:axPos val="b"/>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79798528"/>
        <c:crosses val="autoZero"/>
        <c:crossBetween val="between"/>
        <c:majorUnit val="0.1"/>
      </c:valAx>
      <c:spPr>
        <a:solidFill>
          <a:srgbClr val="FFFFFF"/>
        </a:solidFill>
        <a:ln w="12700">
          <a:solidFill>
            <a:srgbClr val="808080"/>
          </a:solidFill>
          <a:prstDash val="solid"/>
        </a:ln>
      </c:spPr>
    </c:plotArea>
    <c:legend>
      <c:legendPos val="r"/>
      <c:layout>
        <c:manualLayout>
          <c:xMode val="edge"/>
          <c:yMode val="edge"/>
          <c:x val="0.17092337917485265"/>
          <c:y val="0.79508196721311475"/>
          <c:w val="0.74066797642436144"/>
          <c:h val="0.13934426229508196"/>
        </c:manualLayout>
      </c:layout>
      <c:overlay val="0"/>
      <c:spPr>
        <a:solidFill>
          <a:srgbClr val="FFFFFF"/>
        </a:solidFill>
        <a:ln w="25400">
          <a:noFill/>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noFill/>
    <a:ln w="9525">
      <a:noFill/>
    </a:ln>
  </c:spPr>
  <c:txPr>
    <a:bodyPr/>
    <a:lstStyle/>
    <a:p>
      <a:pPr>
        <a:defRPr sz="55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5"/>
          <c:y val="0.16528992320636623"/>
          <c:w val="0.828125"/>
          <c:h val="0.57851473122228181"/>
        </c:manualLayout>
      </c:layout>
      <c:barChart>
        <c:barDir val="bar"/>
        <c:grouping val="percentStacked"/>
        <c:varyColors val="0"/>
        <c:ser>
          <c:idx val="0"/>
          <c:order val="0"/>
          <c:tx>
            <c:strRef>
              <c:f>数値!$G$54</c:f>
              <c:strCache>
                <c:ptCount val="1"/>
                <c:pt idx="0">
                  <c:v>大変参考になった</c:v>
                </c:pt>
              </c:strCache>
            </c:strRef>
          </c:tx>
          <c:spPr>
            <a:solidFill>
              <a:srgbClr val="9999FF"/>
            </a:solidFill>
            <a:ln w="12700">
              <a:solidFill>
                <a:srgbClr val="000000"/>
              </a:solidFill>
              <a:prstDash val="solid"/>
            </a:ln>
          </c:spPr>
          <c:invertIfNegative val="0"/>
          <c:dLbls>
            <c:dLbl>
              <c:idx val="0"/>
              <c:layout>
                <c:manualLayout>
                  <c:x val="1.781388317117567E-2"/>
                  <c:y val="2.4935623137504535E-3"/>
                </c:manualLayout>
              </c:layout>
              <c:dLblPos val="ctr"/>
              <c:showLegendKey val="0"/>
              <c:showVal val="1"/>
              <c:showCatName val="0"/>
              <c:showSerName val="0"/>
              <c:showPercent val="0"/>
              <c:showBubbleSize val="0"/>
            </c:dLbl>
            <c:dLbl>
              <c:idx val="1"/>
              <c:layout>
                <c:manualLayout>
                  <c:x val="9.2641836631207237E-3"/>
                  <c:y val="-3.0160408191514903E-3"/>
                </c:manualLayout>
              </c:layout>
              <c:dLblPos val="ctr"/>
              <c:showLegendKey val="0"/>
              <c:showVal val="1"/>
              <c:showCatName val="0"/>
              <c:showSerName val="0"/>
              <c:showPercent val="0"/>
              <c:showBubbleSize val="0"/>
            </c:dLbl>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dLbls>
          <c:cat>
            <c:strRef>
              <c:f>数値!$H$53:$J$53</c:f>
              <c:strCache>
                <c:ptCount val="3"/>
                <c:pt idx="0">
                  <c:v>前々回</c:v>
                </c:pt>
                <c:pt idx="1">
                  <c:v>前回</c:v>
                </c:pt>
                <c:pt idx="2">
                  <c:v>今回</c:v>
                </c:pt>
              </c:strCache>
            </c:strRef>
          </c:cat>
          <c:val>
            <c:numRef>
              <c:f>数値!$H$54:$J$54</c:f>
              <c:numCache>
                <c:formatCode>0.0</c:formatCode>
                <c:ptCount val="3"/>
                <c:pt idx="0">
                  <c:v>32.74647887323944</c:v>
                </c:pt>
                <c:pt idx="1">
                  <c:v>40</c:v>
                </c:pt>
                <c:pt idx="2">
                  <c:v>58.75</c:v>
                </c:pt>
              </c:numCache>
            </c:numRef>
          </c:val>
        </c:ser>
        <c:ser>
          <c:idx val="1"/>
          <c:order val="1"/>
          <c:tx>
            <c:strRef>
              <c:f>数値!$G$55</c:f>
              <c:strCache>
                <c:ptCount val="1"/>
                <c:pt idx="0">
                  <c:v>参考になった</c:v>
                </c:pt>
              </c:strCache>
            </c:strRef>
          </c:tx>
          <c:spPr>
            <a:solidFill>
              <a:srgbClr val="CCFFCC"/>
            </a:solidFill>
            <a:ln w="12700">
              <a:solidFill>
                <a:srgbClr val="000000"/>
              </a:solidFill>
              <a:prstDash val="solid"/>
            </a:ln>
          </c:spPr>
          <c:invertIfNegative val="0"/>
          <c:dLbls>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dLbls>
          <c:cat>
            <c:strRef>
              <c:f>数値!$H$53:$J$53</c:f>
              <c:strCache>
                <c:ptCount val="3"/>
                <c:pt idx="0">
                  <c:v>前々回</c:v>
                </c:pt>
                <c:pt idx="1">
                  <c:v>前回</c:v>
                </c:pt>
                <c:pt idx="2">
                  <c:v>今回</c:v>
                </c:pt>
              </c:strCache>
            </c:strRef>
          </c:cat>
          <c:val>
            <c:numRef>
              <c:f>数値!$H$55:$J$55</c:f>
              <c:numCache>
                <c:formatCode>0.0</c:formatCode>
                <c:ptCount val="3"/>
                <c:pt idx="0">
                  <c:v>54.225352112676063</c:v>
                </c:pt>
                <c:pt idx="1">
                  <c:v>47.761194029850742</c:v>
                </c:pt>
                <c:pt idx="2">
                  <c:v>31.666666666666664</c:v>
                </c:pt>
              </c:numCache>
            </c:numRef>
          </c:val>
        </c:ser>
        <c:ser>
          <c:idx val="2"/>
          <c:order val="2"/>
          <c:tx>
            <c:strRef>
              <c:f>数値!$G$56</c:f>
              <c:strCache>
                <c:ptCount val="1"/>
                <c:pt idx="0">
                  <c:v>あまり参考にならない</c:v>
                </c:pt>
              </c:strCache>
            </c:strRef>
          </c:tx>
          <c:spPr>
            <a:solidFill>
              <a:srgbClr val="FFFFCC"/>
            </a:solidFill>
            <a:ln w="12700">
              <a:solidFill>
                <a:srgbClr val="000000"/>
              </a:solidFill>
              <a:prstDash val="solid"/>
            </a:ln>
          </c:spPr>
          <c:invertIfNegative val="0"/>
          <c:dLbls>
            <c:dLbl>
              <c:idx val="0"/>
              <c:layout>
                <c:manualLayout>
                  <c:x val="9.5986525305321244E-3"/>
                  <c:y val="-6.5108571782311539E-3"/>
                </c:manualLayout>
              </c:layout>
              <c:dLblPos val="ctr"/>
              <c:showLegendKey val="0"/>
              <c:showVal val="1"/>
              <c:showCatName val="0"/>
              <c:showSerName val="0"/>
              <c:showPercent val="0"/>
              <c:showBubbleSize val="0"/>
            </c:dLbl>
            <c:dLbl>
              <c:idx val="1"/>
              <c:layout>
                <c:manualLayout>
                  <c:x val="-7.5065514845162849E-3"/>
                  <c:y val="-6.1607437273042985E-2"/>
                </c:manualLayout>
              </c:layout>
              <c:dLblPos val="ctr"/>
              <c:showLegendKey val="0"/>
              <c:showVal val="1"/>
              <c:showCatName val="0"/>
              <c:showSerName val="0"/>
              <c:showPercent val="0"/>
              <c:showBubbleSize val="0"/>
            </c:dLbl>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dLbls>
          <c:cat>
            <c:strRef>
              <c:f>数値!$H$53:$J$53</c:f>
              <c:strCache>
                <c:ptCount val="3"/>
                <c:pt idx="0">
                  <c:v>前々回</c:v>
                </c:pt>
                <c:pt idx="1">
                  <c:v>前回</c:v>
                </c:pt>
                <c:pt idx="2">
                  <c:v>今回</c:v>
                </c:pt>
              </c:strCache>
            </c:strRef>
          </c:cat>
          <c:val>
            <c:numRef>
              <c:f>数値!$H$56:$J$56</c:f>
              <c:numCache>
                <c:formatCode>0.0</c:formatCode>
                <c:ptCount val="3"/>
                <c:pt idx="0">
                  <c:v>6.6901408450704221</c:v>
                </c:pt>
                <c:pt idx="1">
                  <c:v>3.5820895522388061</c:v>
                </c:pt>
                <c:pt idx="2">
                  <c:v>3.3333333333333335</c:v>
                </c:pt>
              </c:numCache>
            </c:numRef>
          </c:val>
        </c:ser>
        <c:ser>
          <c:idx val="3"/>
          <c:order val="3"/>
          <c:tx>
            <c:strRef>
              <c:f>数値!$G$57</c:f>
              <c:strCache>
                <c:ptCount val="1"/>
                <c:pt idx="0">
                  <c:v>参考にならない</c:v>
                </c:pt>
              </c:strCache>
            </c:strRef>
          </c:tx>
          <c:spPr>
            <a:solidFill>
              <a:srgbClr val="CCFFFF"/>
            </a:solidFill>
            <a:ln w="12700">
              <a:solidFill>
                <a:srgbClr val="000000"/>
              </a:solidFill>
              <a:prstDash val="solid"/>
            </a:ln>
          </c:spPr>
          <c:invertIfNegative val="0"/>
          <c:dLbls>
            <c:dLbl>
              <c:idx val="0"/>
              <c:layout>
                <c:manualLayout>
                  <c:x val="-1.0050298162230888E-3"/>
                  <c:y val="0.10013252439800226"/>
                </c:manualLayout>
              </c:layout>
              <c:dLblPos val="ctr"/>
              <c:showLegendKey val="0"/>
              <c:showVal val="1"/>
              <c:showCatName val="0"/>
              <c:showSerName val="0"/>
              <c:showPercent val="0"/>
              <c:showBubbleSize val="0"/>
            </c:dLbl>
            <c:dLbl>
              <c:idx val="1"/>
              <c:layout>
                <c:manualLayout>
                  <c:x val="1.6192327753402954E-2"/>
                  <c:y val="-7.0667001941266003E-2"/>
                </c:manualLayout>
              </c:layout>
              <c:dLblPos val="ctr"/>
              <c:showLegendKey val="0"/>
              <c:showVal val="1"/>
              <c:showCatName val="0"/>
              <c:showSerName val="0"/>
              <c:showPercent val="0"/>
              <c:showBubbleSize val="0"/>
            </c:dLbl>
            <c:spPr>
              <a:noFill/>
              <a:ln w="25400">
                <a:noFill/>
              </a:ln>
            </c:spPr>
            <c:txPr>
              <a:bodyPr/>
              <a:lstStyle/>
              <a:p>
                <a:pPr>
                  <a:defRPr sz="85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dLbls>
          <c:cat>
            <c:strRef>
              <c:f>数値!$H$53:$J$53</c:f>
              <c:strCache>
                <c:ptCount val="3"/>
                <c:pt idx="0">
                  <c:v>前々回</c:v>
                </c:pt>
                <c:pt idx="1">
                  <c:v>前回</c:v>
                </c:pt>
                <c:pt idx="2">
                  <c:v>今回</c:v>
                </c:pt>
              </c:strCache>
            </c:strRef>
          </c:cat>
          <c:val>
            <c:numRef>
              <c:f>数値!$H$57:$J$57</c:f>
              <c:numCache>
                <c:formatCode>0.0</c:formatCode>
                <c:ptCount val="3"/>
                <c:pt idx="0">
                  <c:v>1.056338028169014</c:v>
                </c:pt>
                <c:pt idx="1">
                  <c:v>0.59701492537313439</c:v>
                </c:pt>
                <c:pt idx="2">
                  <c:v>0.83333333333333337</c:v>
                </c:pt>
              </c:numCache>
            </c:numRef>
          </c:val>
        </c:ser>
        <c:ser>
          <c:idx val="4"/>
          <c:order val="4"/>
          <c:tx>
            <c:strRef>
              <c:f>数値!$G$58</c:f>
              <c:strCache>
                <c:ptCount val="1"/>
                <c:pt idx="0">
                  <c:v>未回答</c:v>
                </c:pt>
              </c:strCache>
            </c:strRef>
          </c:tx>
          <c:spPr>
            <a:solidFill>
              <a:srgbClr val="FFCC99"/>
            </a:solidFill>
            <a:ln w="12700">
              <a:solidFill>
                <a:srgbClr val="000000"/>
              </a:solidFill>
              <a:prstDash val="solid"/>
            </a:ln>
          </c:spPr>
          <c:invertIfNegative val="0"/>
          <c:dLbls>
            <c:dLbl>
              <c:idx val="1"/>
              <c:layout>
                <c:manualLayout>
                  <c:x val="3.6988685022069055E-2"/>
                  <c:y val="-4.5510326587195182E-3"/>
                </c:manualLayout>
              </c:layout>
              <c:dLblPos val="ctr"/>
              <c:showLegendKey val="0"/>
              <c:showVal val="1"/>
              <c:showCatName val="0"/>
              <c:showSerName val="0"/>
              <c:showPercent val="0"/>
              <c:showBubbleSize val="0"/>
            </c:dLbl>
            <c:spPr>
              <a:noFill/>
              <a:ln w="25400">
                <a:noFill/>
              </a:ln>
            </c:spPr>
            <c:txPr>
              <a:bodyPr/>
              <a:lstStyle/>
              <a:p>
                <a:pPr>
                  <a:defRPr sz="85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dLbls>
          <c:cat>
            <c:strRef>
              <c:f>数値!$H$53:$J$53</c:f>
              <c:strCache>
                <c:ptCount val="3"/>
                <c:pt idx="0">
                  <c:v>前々回</c:v>
                </c:pt>
                <c:pt idx="1">
                  <c:v>前回</c:v>
                </c:pt>
                <c:pt idx="2">
                  <c:v>今回</c:v>
                </c:pt>
              </c:strCache>
            </c:strRef>
          </c:cat>
          <c:val>
            <c:numRef>
              <c:f>数値!$H$58:$J$58</c:f>
              <c:numCache>
                <c:formatCode>0.0</c:formatCode>
                <c:ptCount val="3"/>
                <c:pt idx="0">
                  <c:v>5.28169014084507</c:v>
                </c:pt>
                <c:pt idx="1">
                  <c:v>8.0597014925373127</c:v>
                </c:pt>
                <c:pt idx="2">
                  <c:v>5</c:v>
                </c:pt>
              </c:numCache>
            </c:numRef>
          </c:val>
        </c:ser>
        <c:dLbls>
          <c:showLegendKey val="0"/>
          <c:showVal val="1"/>
          <c:showCatName val="0"/>
          <c:showSerName val="0"/>
          <c:showPercent val="0"/>
          <c:showBubbleSize val="0"/>
        </c:dLbls>
        <c:gapWidth val="150"/>
        <c:overlap val="100"/>
        <c:axId val="279948288"/>
        <c:axId val="280036096"/>
      </c:barChart>
      <c:catAx>
        <c:axId val="279948288"/>
        <c:scaling>
          <c:orientation val="minMax"/>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80036096"/>
        <c:crosses val="autoZero"/>
        <c:auto val="1"/>
        <c:lblAlgn val="ctr"/>
        <c:lblOffset val="100"/>
        <c:tickLblSkip val="1"/>
        <c:tickMarkSkip val="1"/>
        <c:noMultiLvlLbl val="0"/>
      </c:catAx>
      <c:valAx>
        <c:axId val="280036096"/>
        <c:scaling>
          <c:orientation val="minMax"/>
        </c:scaling>
        <c:delete val="0"/>
        <c:axPos val="b"/>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279948288"/>
        <c:crosses val="autoZero"/>
        <c:crossBetween val="between"/>
        <c:majorUnit val="0.1"/>
      </c:valAx>
      <c:spPr>
        <a:solidFill>
          <a:srgbClr val="FFFFFF"/>
        </a:solidFill>
        <a:ln w="12700">
          <a:solidFill>
            <a:srgbClr val="808080"/>
          </a:solidFill>
          <a:prstDash val="solid"/>
        </a:ln>
      </c:spPr>
    </c:plotArea>
    <c:legend>
      <c:legendPos val="r"/>
      <c:layout>
        <c:manualLayout>
          <c:xMode val="edge"/>
          <c:yMode val="edge"/>
          <c:x val="0.12109375"/>
          <c:y val="0.8264496160318312"/>
          <c:w val="0.830078125"/>
          <c:h val="0.14049643472541132"/>
        </c:manualLayout>
      </c:layout>
      <c:overlay val="0"/>
      <c:spPr>
        <a:solidFill>
          <a:srgbClr val="FFFFFF"/>
        </a:solidFill>
        <a:ln w="25400">
          <a:noFill/>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noFill/>
    <a:ln w="9525">
      <a:noFill/>
    </a:ln>
  </c:spPr>
  <c:txPr>
    <a:bodyPr/>
    <a:lstStyle/>
    <a:p>
      <a:pPr>
        <a:defRPr sz="6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495794638611614E-2"/>
          <c:y val="4.3103448275862072E-2"/>
          <c:w val="0.86562102152361053"/>
          <c:h val="0.53448275862068961"/>
        </c:manualLayout>
      </c:layout>
      <c:barChart>
        <c:barDir val="bar"/>
        <c:grouping val="percentStacked"/>
        <c:varyColors val="0"/>
        <c:ser>
          <c:idx val="0"/>
          <c:order val="0"/>
          <c:tx>
            <c:strRef>
              <c:f>数値!$G$82</c:f>
              <c:strCache>
                <c:ptCount val="1"/>
                <c:pt idx="0">
                  <c:v>大変良い</c:v>
                </c:pt>
              </c:strCache>
            </c:strRef>
          </c:tx>
          <c:spPr>
            <a:solidFill>
              <a:srgbClr val="9999FF"/>
            </a:solidFill>
            <a:ln w="12700">
              <a:solidFill>
                <a:srgbClr val="000000"/>
              </a:solidFill>
              <a:prstDash val="solid"/>
            </a:ln>
          </c:spPr>
          <c:invertIfNegative val="0"/>
          <c:dLbls>
            <c:dLbl>
              <c:idx val="0"/>
              <c:layout>
                <c:manualLayout>
                  <c:x val="1.7263400090053553E-2"/>
                  <c:y val="7.200870183230544E-5"/>
                </c:manualLayout>
              </c:layout>
              <c:dLblPos val="ctr"/>
              <c:showLegendKey val="0"/>
              <c:showVal val="1"/>
              <c:showCatName val="0"/>
              <c:showSerName val="0"/>
              <c:showPercent val="0"/>
              <c:showBubbleSize val="0"/>
            </c:dLbl>
            <c:dLbl>
              <c:idx val="1"/>
              <c:layout>
                <c:manualLayout>
                  <c:x val="9.7214009286427892E-3"/>
                  <c:y val="5.8189094142341849E-3"/>
                </c:manualLayout>
              </c:layout>
              <c:dLblPos val="ctr"/>
              <c:showLegendKey val="0"/>
              <c:showVal val="1"/>
              <c:showCatName val="0"/>
              <c:showSerName val="0"/>
              <c:showPercent val="0"/>
              <c:showBubbleSize val="0"/>
            </c:dLbl>
            <c:spPr>
              <a:noFill/>
              <a:ln w="25400">
                <a:noFill/>
              </a:ln>
            </c:spPr>
            <c:txPr>
              <a:bodyPr/>
              <a:lstStyle/>
              <a:p>
                <a:pPr>
                  <a:defRPr sz="8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dLbls>
          <c:cat>
            <c:strRef>
              <c:f>数値!$H$81:$J$81</c:f>
              <c:strCache>
                <c:ptCount val="3"/>
                <c:pt idx="0">
                  <c:v>前々回</c:v>
                </c:pt>
                <c:pt idx="1">
                  <c:v>前回</c:v>
                </c:pt>
                <c:pt idx="2">
                  <c:v>今回</c:v>
                </c:pt>
              </c:strCache>
            </c:strRef>
          </c:cat>
          <c:val>
            <c:numRef>
              <c:f>数値!$H$82:$J$82</c:f>
              <c:numCache>
                <c:formatCode>0.0</c:formatCode>
                <c:ptCount val="3"/>
                <c:pt idx="0">
                  <c:v>33.098591549295776</c:v>
                </c:pt>
                <c:pt idx="1">
                  <c:v>31.212121212121215</c:v>
                </c:pt>
                <c:pt idx="2">
                  <c:v>40.17094017094017</c:v>
                </c:pt>
              </c:numCache>
            </c:numRef>
          </c:val>
        </c:ser>
        <c:ser>
          <c:idx val="1"/>
          <c:order val="1"/>
          <c:tx>
            <c:strRef>
              <c:f>数値!$G$83</c:f>
              <c:strCache>
                <c:ptCount val="1"/>
                <c:pt idx="0">
                  <c:v>良い</c:v>
                </c:pt>
              </c:strCache>
            </c:strRef>
          </c:tx>
          <c:spPr>
            <a:solidFill>
              <a:srgbClr val="CCFFCC"/>
            </a:solidFill>
            <a:ln w="12700">
              <a:solidFill>
                <a:srgbClr val="000000"/>
              </a:solidFill>
              <a:prstDash val="solid"/>
            </a:ln>
          </c:spPr>
          <c:invertIfNegative val="0"/>
          <c:dLbls>
            <c:spPr>
              <a:noFill/>
              <a:ln w="25400">
                <a:noFill/>
              </a:ln>
            </c:spPr>
            <c:txPr>
              <a:bodyPr/>
              <a:lstStyle/>
              <a:p>
                <a:pPr>
                  <a:defRPr sz="8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dLbls>
          <c:cat>
            <c:strRef>
              <c:f>数値!$H$81:$J$81</c:f>
              <c:strCache>
                <c:ptCount val="3"/>
                <c:pt idx="0">
                  <c:v>前々回</c:v>
                </c:pt>
                <c:pt idx="1">
                  <c:v>前回</c:v>
                </c:pt>
                <c:pt idx="2">
                  <c:v>今回</c:v>
                </c:pt>
              </c:strCache>
            </c:strRef>
          </c:cat>
          <c:val>
            <c:numRef>
              <c:f>数値!$H$83:$J$83</c:f>
              <c:numCache>
                <c:formatCode>0.0</c:formatCode>
                <c:ptCount val="3"/>
                <c:pt idx="0">
                  <c:v>61.267605633802816</c:v>
                </c:pt>
                <c:pt idx="1">
                  <c:v>64.545454545454547</c:v>
                </c:pt>
                <c:pt idx="2">
                  <c:v>57.692307692307686</c:v>
                </c:pt>
              </c:numCache>
            </c:numRef>
          </c:val>
        </c:ser>
        <c:ser>
          <c:idx val="2"/>
          <c:order val="2"/>
          <c:tx>
            <c:strRef>
              <c:f>数値!$G$84</c:f>
              <c:strCache>
                <c:ptCount val="1"/>
                <c:pt idx="0">
                  <c:v>やや悪い</c:v>
                </c:pt>
              </c:strCache>
            </c:strRef>
          </c:tx>
          <c:spPr>
            <a:solidFill>
              <a:srgbClr val="FFFFCC"/>
            </a:solidFill>
            <a:ln w="12700">
              <a:solidFill>
                <a:srgbClr val="000000"/>
              </a:solidFill>
              <a:prstDash val="solid"/>
            </a:ln>
          </c:spPr>
          <c:invertIfNegative val="0"/>
          <c:dLbls>
            <c:dLbl>
              <c:idx val="0"/>
              <c:layout>
                <c:manualLayout>
                  <c:x val="-8.0722247570702878E-3"/>
                  <c:y val="9.4899594908728818E-2"/>
                </c:manualLayout>
              </c:layout>
              <c:dLblPos val="ctr"/>
              <c:showLegendKey val="0"/>
              <c:showVal val="1"/>
              <c:showCatName val="0"/>
              <c:showSerName val="0"/>
              <c:showPercent val="0"/>
              <c:showBubbleSize val="0"/>
            </c:dLbl>
            <c:dLbl>
              <c:idx val="1"/>
              <c:layout>
                <c:manualLayout>
                  <c:x val="-2.0346284128741354E-2"/>
                  <c:y val="-2.8017802409381911E-3"/>
                </c:manualLayout>
              </c:layout>
              <c:dLblPos val="ctr"/>
              <c:showLegendKey val="0"/>
              <c:showVal val="1"/>
              <c:showCatName val="0"/>
              <c:showSerName val="0"/>
              <c:showPercent val="0"/>
              <c:showBubbleSize val="0"/>
            </c:dLbl>
            <c:spPr>
              <a:noFill/>
              <a:ln w="25400">
                <a:noFill/>
              </a:ln>
            </c:spPr>
            <c:txPr>
              <a:bodyPr/>
              <a:lstStyle/>
              <a:p>
                <a:pPr>
                  <a:defRPr sz="8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dLbls>
          <c:cat>
            <c:strRef>
              <c:f>数値!$H$81:$J$81</c:f>
              <c:strCache>
                <c:ptCount val="3"/>
                <c:pt idx="0">
                  <c:v>前々回</c:v>
                </c:pt>
                <c:pt idx="1">
                  <c:v>前回</c:v>
                </c:pt>
                <c:pt idx="2">
                  <c:v>今回</c:v>
                </c:pt>
              </c:strCache>
            </c:strRef>
          </c:cat>
          <c:val>
            <c:numRef>
              <c:f>数値!$H$84:$J$84</c:f>
              <c:numCache>
                <c:formatCode>0.0</c:formatCode>
                <c:ptCount val="3"/>
                <c:pt idx="0">
                  <c:v>1.056338028169014</c:v>
                </c:pt>
                <c:pt idx="1">
                  <c:v>0.30303030303030304</c:v>
                </c:pt>
                <c:pt idx="2">
                  <c:v>0</c:v>
                </c:pt>
              </c:numCache>
            </c:numRef>
          </c:val>
        </c:ser>
        <c:ser>
          <c:idx val="3"/>
          <c:order val="3"/>
          <c:tx>
            <c:strRef>
              <c:f>数値!$G$85</c:f>
              <c:strCache>
                <c:ptCount val="1"/>
                <c:pt idx="0">
                  <c:v>悪い</c:v>
                </c:pt>
              </c:strCache>
            </c:strRef>
          </c:tx>
          <c:spPr>
            <a:solidFill>
              <a:srgbClr val="CCFFFF"/>
            </a:solidFill>
            <a:ln w="12700">
              <a:solidFill>
                <a:srgbClr val="000000"/>
              </a:solidFill>
              <a:prstDash val="solid"/>
            </a:ln>
          </c:spPr>
          <c:invertIfNegative val="0"/>
          <c:dLbls>
            <c:delete val="1"/>
          </c:dLbls>
          <c:cat>
            <c:strRef>
              <c:f>数値!$H$81:$J$81</c:f>
              <c:strCache>
                <c:ptCount val="3"/>
                <c:pt idx="0">
                  <c:v>前々回</c:v>
                </c:pt>
                <c:pt idx="1">
                  <c:v>前回</c:v>
                </c:pt>
                <c:pt idx="2">
                  <c:v>今回</c:v>
                </c:pt>
              </c:strCache>
            </c:strRef>
          </c:cat>
          <c:val>
            <c:numRef>
              <c:f>数値!$H$85:$J$85</c:f>
              <c:numCache>
                <c:formatCode>0.0</c:formatCode>
                <c:ptCount val="3"/>
                <c:pt idx="0">
                  <c:v>0</c:v>
                </c:pt>
                <c:pt idx="1">
                  <c:v>0</c:v>
                </c:pt>
                <c:pt idx="2">
                  <c:v>0</c:v>
                </c:pt>
              </c:numCache>
            </c:numRef>
          </c:val>
        </c:ser>
        <c:ser>
          <c:idx val="4"/>
          <c:order val="4"/>
          <c:tx>
            <c:strRef>
              <c:f>数値!$G$86</c:f>
              <c:strCache>
                <c:ptCount val="1"/>
                <c:pt idx="0">
                  <c:v>未回答</c:v>
                </c:pt>
              </c:strCache>
            </c:strRef>
          </c:tx>
          <c:spPr>
            <a:solidFill>
              <a:srgbClr val="FFCC99"/>
            </a:solidFill>
            <a:ln w="12700">
              <a:solidFill>
                <a:srgbClr val="000000"/>
              </a:solidFill>
              <a:prstDash val="solid"/>
            </a:ln>
          </c:spPr>
          <c:invertIfNegative val="0"/>
          <c:dLbls>
            <c:dLbl>
              <c:idx val="0"/>
              <c:delete val="1"/>
            </c:dLbl>
            <c:dLbl>
              <c:idx val="1"/>
              <c:layout>
                <c:manualLayout>
                  <c:x val="3.9826240282799477E-2"/>
                  <c:y val="-5.4525918171972665E-2"/>
                </c:manualLayout>
              </c:layout>
              <c:dLblPos val="ctr"/>
              <c:showLegendKey val="0"/>
              <c:showVal val="1"/>
              <c:showCatName val="0"/>
              <c:showSerName val="0"/>
              <c:showPercent val="0"/>
              <c:showBubbleSize val="0"/>
            </c:dLbl>
            <c:spPr>
              <a:noFill/>
              <a:ln w="25400">
                <a:noFill/>
              </a:ln>
            </c:spPr>
            <c:txPr>
              <a:bodyPr/>
              <a:lstStyle/>
              <a:p>
                <a:pPr>
                  <a:defRPr sz="8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dLbls>
          <c:cat>
            <c:strRef>
              <c:f>数値!$H$81:$J$81</c:f>
              <c:strCache>
                <c:ptCount val="3"/>
                <c:pt idx="0">
                  <c:v>前々回</c:v>
                </c:pt>
                <c:pt idx="1">
                  <c:v>前回</c:v>
                </c:pt>
                <c:pt idx="2">
                  <c:v>今回</c:v>
                </c:pt>
              </c:strCache>
            </c:strRef>
          </c:cat>
          <c:val>
            <c:numRef>
              <c:f>数値!$H$86:$J$86</c:f>
              <c:numCache>
                <c:formatCode>0.0</c:formatCode>
                <c:ptCount val="3"/>
                <c:pt idx="0">
                  <c:v>4.5774647887323949</c:v>
                </c:pt>
                <c:pt idx="1">
                  <c:v>3.939393939393939</c:v>
                </c:pt>
                <c:pt idx="2">
                  <c:v>2.083333333333333</c:v>
                </c:pt>
              </c:numCache>
            </c:numRef>
          </c:val>
        </c:ser>
        <c:dLbls>
          <c:showLegendKey val="0"/>
          <c:showVal val="1"/>
          <c:showCatName val="0"/>
          <c:showSerName val="0"/>
          <c:showPercent val="0"/>
          <c:showBubbleSize val="0"/>
        </c:dLbls>
        <c:gapWidth val="150"/>
        <c:overlap val="100"/>
        <c:axId val="280096768"/>
        <c:axId val="280098304"/>
      </c:barChart>
      <c:catAx>
        <c:axId val="280096768"/>
        <c:scaling>
          <c:orientation val="minMax"/>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ＭＳ Ｐゴシック"/>
                <a:ea typeface="ＭＳ Ｐゴシック"/>
                <a:cs typeface="ＭＳ Ｐゴシック"/>
              </a:defRPr>
            </a:pPr>
            <a:endParaRPr lang="ja-JP"/>
          </a:p>
        </c:txPr>
        <c:crossAx val="280098304"/>
        <c:crosses val="autoZero"/>
        <c:auto val="1"/>
        <c:lblAlgn val="ctr"/>
        <c:lblOffset val="100"/>
        <c:tickLblSkip val="1"/>
        <c:tickMarkSkip val="1"/>
        <c:noMultiLvlLbl val="0"/>
      </c:catAx>
      <c:valAx>
        <c:axId val="280098304"/>
        <c:scaling>
          <c:orientation val="minMax"/>
        </c:scaling>
        <c:delete val="0"/>
        <c:axPos val="b"/>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280096768"/>
        <c:crosses val="autoZero"/>
        <c:crossBetween val="between"/>
      </c:valAx>
      <c:spPr>
        <a:solidFill>
          <a:srgbClr val="FFFFFF"/>
        </a:solidFill>
        <a:ln w="12700">
          <a:solidFill>
            <a:srgbClr val="808080"/>
          </a:solidFill>
          <a:prstDash val="solid"/>
        </a:ln>
      </c:spPr>
    </c:plotArea>
    <c:legend>
      <c:legendPos val="r"/>
      <c:legendEntry>
        <c:idx val="0"/>
        <c:delete val="1"/>
      </c:legendEntry>
      <c:layout>
        <c:manualLayout>
          <c:xMode val="edge"/>
          <c:yMode val="edge"/>
          <c:x val="0.35253114183018008"/>
          <c:y val="0.7931034482758621"/>
          <c:w val="0.33333390143348712"/>
          <c:h val="0.14655172413793102"/>
        </c:manualLayout>
      </c:layout>
      <c:overlay val="0"/>
      <c:spPr>
        <a:solidFill>
          <a:srgbClr val="FFFFFF"/>
        </a:solidFill>
        <a:ln w="25400">
          <a:noFill/>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noFill/>
    <a:ln w="9525">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050292071797245"/>
          <c:y val="0.10188698018680016"/>
          <c:w val="0.76595817021859347"/>
          <c:h val="0.78490710662423835"/>
        </c:manualLayout>
      </c:layout>
      <c:barChart>
        <c:barDir val="bar"/>
        <c:grouping val="stacked"/>
        <c:varyColors val="0"/>
        <c:ser>
          <c:idx val="0"/>
          <c:order val="0"/>
          <c:tx>
            <c:strRef>
              <c:f>数値!$H$61</c:f>
              <c:strCache>
                <c:ptCount val="1"/>
                <c:pt idx="0">
                  <c:v>満足</c:v>
                </c:pt>
              </c:strCache>
            </c:strRef>
          </c:tx>
          <c:spPr>
            <a:solidFill>
              <a:srgbClr val="9999FF"/>
            </a:solidFill>
            <a:ln w="12700">
              <a:solidFill>
                <a:srgbClr val="000000"/>
              </a:solidFill>
              <a:prstDash val="solid"/>
            </a:ln>
          </c:spPr>
          <c:invertIfNegative val="0"/>
          <c:dLbls>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dLbls>
          <c:cat>
            <c:strRef>
              <c:f>数値!$G$62:$G$75</c:f>
              <c:strCache>
                <c:ptCount val="14"/>
                <c:pt idx="0">
                  <c:v>会場の収容状態</c:v>
                </c:pt>
                <c:pt idx="1">
                  <c:v>舞台上の備品配置</c:v>
                </c:pt>
                <c:pt idx="2">
                  <c:v>照明の具合</c:v>
                </c:pt>
                <c:pt idx="3">
                  <c:v>マイクの音量</c:v>
                </c:pt>
                <c:pt idx="4">
                  <c:v>報文集の出来栄え</c:v>
                </c:pt>
                <c:pt idx="5">
                  <c:v>講評</c:v>
                </c:pt>
                <c:pt idx="6">
                  <c:v>大会プログラム</c:v>
                </c:pt>
                <c:pt idx="7">
                  <c:v>休憩時間</c:v>
                </c:pt>
                <c:pt idx="8">
                  <c:v>昼食時間</c:v>
                </c:pt>
                <c:pt idx="9">
                  <c:v>昼食会場</c:v>
                </c:pt>
                <c:pt idx="10">
                  <c:v>お弁当の内容</c:v>
                </c:pt>
                <c:pt idx="11">
                  <c:v>スケジュール進行</c:v>
                </c:pt>
                <c:pt idx="12">
                  <c:v>受付の対応</c:v>
                </c:pt>
                <c:pt idx="13">
                  <c:v>会場の空調</c:v>
                </c:pt>
              </c:strCache>
            </c:strRef>
          </c:cat>
          <c:val>
            <c:numRef>
              <c:f>数値!$H$62:$H$75</c:f>
              <c:numCache>
                <c:formatCode>General</c:formatCode>
                <c:ptCount val="14"/>
                <c:pt idx="0">
                  <c:v>155</c:v>
                </c:pt>
                <c:pt idx="1">
                  <c:v>106</c:v>
                </c:pt>
                <c:pt idx="2">
                  <c:v>117</c:v>
                </c:pt>
                <c:pt idx="3">
                  <c:v>135</c:v>
                </c:pt>
                <c:pt idx="4">
                  <c:v>136</c:v>
                </c:pt>
                <c:pt idx="5">
                  <c:v>122</c:v>
                </c:pt>
                <c:pt idx="6">
                  <c:v>121</c:v>
                </c:pt>
                <c:pt idx="7">
                  <c:v>100</c:v>
                </c:pt>
                <c:pt idx="8">
                  <c:v>86</c:v>
                </c:pt>
                <c:pt idx="9">
                  <c:v>60</c:v>
                </c:pt>
                <c:pt idx="10">
                  <c:v>108</c:v>
                </c:pt>
                <c:pt idx="11">
                  <c:v>133</c:v>
                </c:pt>
                <c:pt idx="12">
                  <c:v>110</c:v>
                </c:pt>
                <c:pt idx="13">
                  <c:v>104</c:v>
                </c:pt>
              </c:numCache>
            </c:numRef>
          </c:val>
        </c:ser>
        <c:ser>
          <c:idx val="1"/>
          <c:order val="1"/>
          <c:tx>
            <c:strRef>
              <c:f>数値!$I$61</c:f>
              <c:strCache>
                <c:ptCount val="1"/>
                <c:pt idx="0">
                  <c:v>不満</c:v>
                </c:pt>
              </c:strCache>
            </c:strRef>
          </c:tx>
          <c:spPr>
            <a:solidFill>
              <a:srgbClr val="FFFFCC"/>
            </a:solidFill>
            <a:ln w="12700">
              <a:solidFill>
                <a:srgbClr val="000000"/>
              </a:solidFill>
              <a:prstDash val="solid"/>
            </a:ln>
          </c:spPr>
          <c:invertIfNegative val="0"/>
          <c:dLbls>
            <c:dLbl>
              <c:idx val="11"/>
              <c:layout>
                <c:manualLayout>
                  <c:x val="-0.11070191985995181"/>
                  <c:y val="5.4422916001926518E-3"/>
                </c:manualLayout>
              </c:layout>
              <c:dLblPos val="ctr"/>
              <c:showLegendKey val="0"/>
              <c:showVal val="1"/>
              <c:showCatName val="0"/>
              <c:showSerName val="0"/>
              <c:showPercent val="0"/>
              <c:showBubbleSize val="0"/>
            </c:dLbl>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dLbls>
          <c:cat>
            <c:strRef>
              <c:f>数値!$G$62:$G$75</c:f>
              <c:strCache>
                <c:ptCount val="14"/>
                <c:pt idx="0">
                  <c:v>会場の収容状態</c:v>
                </c:pt>
                <c:pt idx="1">
                  <c:v>舞台上の備品配置</c:v>
                </c:pt>
                <c:pt idx="2">
                  <c:v>照明の具合</c:v>
                </c:pt>
                <c:pt idx="3">
                  <c:v>マイクの音量</c:v>
                </c:pt>
                <c:pt idx="4">
                  <c:v>報文集の出来栄え</c:v>
                </c:pt>
                <c:pt idx="5">
                  <c:v>講評</c:v>
                </c:pt>
                <c:pt idx="6">
                  <c:v>大会プログラム</c:v>
                </c:pt>
                <c:pt idx="7">
                  <c:v>休憩時間</c:v>
                </c:pt>
                <c:pt idx="8">
                  <c:v>昼食時間</c:v>
                </c:pt>
                <c:pt idx="9">
                  <c:v>昼食会場</c:v>
                </c:pt>
                <c:pt idx="10">
                  <c:v>お弁当の内容</c:v>
                </c:pt>
                <c:pt idx="11">
                  <c:v>スケジュール進行</c:v>
                </c:pt>
                <c:pt idx="12">
                  <c:v>受付の対応</c:v>
                </c:pt>
                <c:pt idx="13">
                  <c:v>会場の空調</c:v>
                </c:pt>
              </c:strCache>
            </c:strRef>
          </c:cat>
          <c:val>
            <c:numRef>
              <c:f>数値!$I$62:$I$75</c:f>
              <c:numCache>
                <c:formatCode>General</c:formatCode>
                <c:ptCount val="14"/>
                <c:pt idx="0">
                  <c:v>3</c:v>
                </c:pt>
                <c:pt idx="1">
                  <c:v>1</c:v>
                </c:pt>
                <c:pt idx="2">
                  <c:v>8</c:v>
                </c:pt>
                <c:pt idx="3">
                  <c:v>1</c:v>
                </c:pt>
                <c:pt idx="4">
                  <c:v>8</c:v>
                </c:pt>
                <c:pt idx="5">
                  <c:v>11</c:v>
                </c:pt>
                <c:pt idx="6">
                  <c:v>5</c:v>
                </c:pt>
                <c:pt idx="7">
                  <c:v>9</c:v>
                </c:pt>
                <c:pt idx="8">
                  <c:v>19</c:v>
                </c:pt>
                <c:pt idx="9">
                  <c:v>44</c:v>
                </c:pt>
                <c:pt idx="10">
                  <c:v>30</c:v>
                </c:pt>
                <c:pt idx="11">
                  <c:v>3</c:v>
                </c:pt>
                <c:pt idx="12">
                  <c:v>7</c:v>
                </c:pt>
                <c:pt idx="13">
                  <c:v>24</c:v>
                </c:pt>
              </c:numCache>
            </c:numRef>
          </c:val>
        </c:ser>
        <c:dLbls>
          <c:showLegendKey val="0"/>
          <c:showVal val="1"/>
          <c:showCatName val="0"/>
          <c:showSerName val="0"/>
          <c:showPercent val="0"/>
          <c:showBubbleSize val="0"/>
        </c:dLbls>
        <c:gapWidth val="70"/>
        <c:overlap val="100"/>
        <c:axId val="280150784"/>
        <c:axId val="280152320"/>
      </c:barChart>
      <c:catAx>
        <c:axId val="280150784"/>
        <c:scaling>
          <c:orientation val="minMax"/>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80152320"/>
        <c:crosses val="autoZero"/>
        <c:auto val="1"/>
        <c:lblAlgn val="ctr"/>
        <c:lblOffset val="100"/>
        <c:tickLblSkip val="1"/>
        <c:tickMarkSkip val="1"/>
        <c:noMultiLvlLbl val="0"/>
      </c:catAx>
      <c:valAx>
        <c:axId val="280152320"/>
        <c:scaling>
          <c:orientation val="minMax"/>
          <c:max val="200"/>
        </c:scaling>
        <c:delete val="0"/>
        <c:axPos val="b"/>
        <c:majorGridlines>
          <c:spPr>
            <a:ln w="3175">
              <a:solidFill>
                <a:srgbClr val="000000"/>
              </a:solidFill>
              <a:prstDash val="solid"/>
            </a:ln>
          </c:spPr>
        </c:majorGridlines>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280150784"/>
        <c:crosses val="autoZero"/>
        <c:crossBetween val="between"/>
      </c:valAx>
      <c:spPr>
        <a:solidFill>
          <a:srgbClr val="FFFFFF"/>
        </a:solidFill>
        <a:ln w="12700">
          <a:solidFill>
            <a:srgbClr val="808080"/>
          </a:solidFill>
          <a:prstDash val="solid"/>
        </a:ln>
      </c:spPr>
    </c:plotArea>
    <c:legend>
      <c:legendPos val="r"/>
      <c:layout>
        <c:manualLayout>
          <c:xMode val="edge"/>
          <c:yMode val="edge"/>
          <c:x val="0.44294045702034823"/>
          <c:y val="3.0188734870163013E-2"/>
          <c:w val="0.16441021330449607"/>
          <c:h val="6.7924653457866774E-2"/>
        </c:manualLayout>
      </c:layout>
      <c:overlay val="0"/>
      <c:spPr>
        <a:noFill/>
        <a:ln w="25400">
          <a:noFill/>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noFill/>
    <a:ln w="9525">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5.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12</xdr:col>
      <xdr:colOff>38100</xdr:colOff>
      <xdr:row>34</xdr:row>
      <xdr:rowOff>0</xdr:rowOff>
    </xdr:from>
    <xdr:to>
      <xdr:col>16</xdr:col>
      <xdr:colOff>171450</xdr:colOff>
      <xdr:row>35</xdr:row>
      <xdr:rowOff>0</xdr:rowOff>
    </xdr:to>
    <xdr:sp macro="" textlink="">
      <xdr:nvSpPr>
        <xdr:cNvPr id="21505" name="Text Box 1"/>
        <xdr:cNvSpPr txBox="1">
          <a:spLocks noChangeArrowheads="1"/>
        </xdr:cNvSpPr>
      </xdr:nvSpPr>
      <xdr:spPr bwMode="auto">
        <a:xfrm>
          <a:off x="2286000" y="6477000"/>
          <a:ext cx="93345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a:t>
          </a:r>
        </a:p>
      </xdr:txBody>
    </xdr:sp>
    <xdr:clientData/>
  </xdr:twoCellAnchor>
  <xdr:twoCellAnchor>
    <xdr:from>
      <xdr:col>27</xdr:col>
      <xdr:colOff>38100</xdr:colOff>
      <xdr:row>34</xdr:row>
      <xdr:rowOff>0</xdr:rowOff>
    </xdr:from>
    <xdr:to>
      <xdr:col>29</xdr:col>
      <xdr:colOff>142875</xdr:colOff>
      <xdr:row>35</xdr:row>
      <xdr:rowOff>0</xdr:rowOff>
    </xdr:to>
    <xdr:sp macro="" textlink="">
      <xdr:nvSpPr>
        <xdr:cNvPr id="21506" name="Text Box 2"/>
        <xdr:cNvSpPr txBox="1">
          <a:spLocks noChangeArrowheads="1"/>
        </xdr:cNvSpPr>
      </xdr:nvSpPr>
      <xdr:spPr bwMode="auto">
        <a:xfrm>
          <a:off x="5286375" y="6477000"/>
          <a:ext cx="504825"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a:t>
          </a:r>
        </a:p>
      </xdr:txBody>
    </xdr:sp>
    <xdr:clientData/>
  </xdr:twoCellAnchor>
  <xdr:twoCellAnchor>
    <xdr:from>
      <xdr:col>29</xdr:col>
      <xdr:colOff>66675</xdr:colOff>
      <xdr:row>48</xdr:row>
      <xdr:rowOff>104775</xdr:rowOff>
    </xdr:from>
    <xdr:to>
      <xdr:col>31</xdr:col>
      <xdr:colOff>161925</xdr:colOff>
      <xdr:row>49</xdr:row>
      <xdr:rowOff>0</xdr:rowOff>
    </xdr:to>
    <xdr:sp macro="" textlink="">
      <xdr:nvSpPr>
        <xdr:cNvPr id="21507" name="Text Box 3"/>
        <xdr:cNvSpPr txBox="1">
          <a:spLocks noChangeArrowheads="1"/>
        </xdr:cNvSpPr>
      </xdr:nvSpPr>
      <xdr:spPr bwMode="auto">
        <a:xfrm>
          <a:off x="5715000" y="9248775"/>
          <a:ext cx="495300" cy="857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38100</xdr:colOff>
      <xdr:row>44</xdr:row>
      <xdr:rowOff>0</xdr:rowOff>
    </xdr:from>
    <xdr:to>
      <xdr:col>12</xdr:col>
      <xdr:colOff>171450</xdr:colOff>
      <xdr:row>44</xdr:row>
      <xdr:rowOff>0</xdr:rowOff>
    </xdr:to>
    <xdr:sp macro="" textlink="">
      <xdr:nvSpPr>
        <xdr:cNvPr id="22529" name="Text Box 1"/>
        <xdr:cNvSpPr txBox="1">
          <a:spLocks noChangeArrowheads="1"/>
        </xdr:cNvSpPr>
      </xdr:nvSpPr>
      <xdr:spPr bwMode="auto">
        <a:xfrm>
          <a:off x="1638300" y="8382000"/>
          <a:ext cx="9334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a:t>
          </a:r>
        </a:p>
      </xdr:txBody>
    </xdr:sp>
    <xdr:clientData/>
  </xdr:twoCellAnchor>
  <xdr:twoCellAnchor>
    <xdr:from>
      <xdr:col>23</xdr:col>
      <xdr:colOff>38100</xdr:colOff>
      <xdr:row>44</xdr:row>
      <xdr:rowOff>0</xdr:rowOff>
    </xdr:from>
    <xdr:to>
      <xdr:col>25</xdr:col>
      <xdr:colOff>142875</xdr:colOff>
      <xdr:row>44</xdr:row>
      <xdr:rowOff>0</xdr:rowOff>
    </xdr:to>
    <xdr:sp macro="" textlink="">
      <xdr:nvSpPr>
        <xdr:cNvPr id="22530" name="Text Box 2"/>
        <xdr:cNvSpPr txBox="1">
          <a:spLocks noChangeArrowheads="1"/>
        </xdr:cNvSpPr>
      </xdr:nvSpPr>
      <xdr:spPr bwMode="auto">
        <a:xfrm>
          <a:off x="4638675" y="8382000"/>
          <a:ext cx="504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a:t>
          </a:r>
        </a:p>
      </xdr:txBody>
    </xdr:sp>
    <xdr:clientData/>
  </xdr:twoCellAnchor>
  <xdr:twoCellAnchor>
    <xdr:from>
      <xdr:col>25</xdr:col>
      <xdr:colOff>66675</xdr:colOff>
      <xdr:row>57</xdr:row>
      <xdr:rowOff>104775</xdr:rowOff>
    </xdr:from>
    <xdr:to>
      <xdr:col>27</xdr:col>
      <xdr:colOff>161925</xdr:colOff>
      <xdr:row>58</xdr:row>
      <xdr:rowOff>0</xdr:rowOff>
    </xdr:to>
    <xdr:sp macro="" textlink="">
      <xdr:nvSpPr>
        <xdr:cNvPr id="22531" name="Text Box 3"/>
        <xdr:cNvSpPr txBox="1">
          <a:spLocks noChangeArrowheads="1"/>
        </xdr:cNvSpPr>
      </xdr:nvSpPr>
      <xdr:spPr bwMode="auto">
        <a:xfrm>
          <a:off x="5067300" y="10963275"/>
          <a:ext cx="495300" cy="857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35</xdr:col>
      <xdr:colOff>28575</xdr:colOff>
      <xdr:row>47</xdr:row>
      <xdr:rowOff>161925</xdr:rowOff>
    </xdr:from>
    <xdr:to>
      <xdr:col>35</xdr:col>
      <xdr:colOff>76200</xdr:colOff>
      <xdr:row>49</xdr:row>
      <xdr:rowOff>133350</xdr:rowOff>
    </xdr:to>
    <xdr:sp macro="" textlink="">
      <xdr:nvSpPr>
        <xdr:cNvPr id="22532" name="AutoShape 4"/>
        <xdr:cNvSpPr>
          <a:spLocks/>
        </xdr:cNvSpPr>
      </xdr:nvSpPr>
      <xdr:spPr bwMode="auto">
        <a:xfrm>
          <a:off x="7029450" y="9115425"/>
          <a:ext cx="47625" cy="352425"/>
        </a:xfrm>
        <a:prstGeom prst="rightBracket">
          <a:avLst>
            <a:gd name="adj" fmla="val 6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35</xdr:col>
      <xdr:colOff>9525</xdr:colOff>
      <xdr:row>53</xdr:row>
      <xdr:rowOff>9525</xdr:rowOff>
    </xdr:from>
    <xdr:to>
      <xdr:col>35</xdr:col>
      <xdr:colOff>66675</xdr:colOff>
      <xdr:row>54</xdr:row>
      <xdr:rowOff>161925</xdr:rowOff>
    </xdr:to>
    <xdr:sp macro="" textlink="">
      <xdr:nvSpPr>
        <xdr:cNvPr id="22533" name="AutoShape 5"/>
        <xdr:cNvSpPr>
          <a:spLocks/>
        </xdr:cNvSpPr>
      </xdr:nvSpPr>
      <xdr:spPr bwMode="auto">
        <a:xfrm>
          <a:off x="7010400" y="10106025"/>
          <a:ext cx="57150" cy="342900"/>
        </a:xfrm>
        <a:prstGeom prst="rightBracket">
          <a:avLst>
            <a:gd name="adj"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35</xdr:col>
      <xdr:colOff>0</xdr:colOff>
      <xdr:row>56</xdr:row>
      <xdr:rowOff>19050</xdr:rowOff>
    </xdr:from>
    <xdr:to>
      <xdr:col>35</xdr:col>
      <xdr:colOff>85725</xdr:colOff>
      <xdr:row>57</xdr:row>
      <xdr:rowOff>180975</xdr:rowOff>
    </xdr:to>
    <xdr:sp macro="" textlink="">
      <xdr:nvSpPr>
        <xdr:cNvPr id="22534" name="AutoShape 6"/>
        <xdr:cNvSpPr>
          <a:spLocks/>
        </xdr:cNvSpPr>
      </xdr:nvSpPr>
      <xdr:spPr bwMode="auto">
        <a:xfrm>
          <a:off x="7000875" y="10687050"/>
          <a:ext cx="85725" cy="352425"/>
        </a:xfrm>
        <a:prstGeom prst="rightBracket">
          <a:avLst>
            <a:gd name="adj" fmla="val 34259"/>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133350</xdr:colOff>
      <xdr:row>48</xdr:row>
      <xdr:rowOff>9525</xdr:rowOff>
    </xdr:from>
    <xdr:to>
      <xdr:col>6</xdr:col>
      <xdr:colOff>190500</xdr:colOff>
      <xdr:row>49</xdr:row>
      <xdr:rowOff>152400</xdr:rowOff>
    </xdr:to>
    <xdr:sp macro="" textlink="">
      <xdr:nvSpPr>
        <xdr:cNvPr id="22535" name="AutoShape 7"/>
        <xdr:cNvSpPr>
          <a:spLocks/>
        </xdr:cNvSpPr>
      </xdr:nvSpPr>
      <xdr:spPr bwMode="auto">
        <a:xfrm>
          <a:off x="1333500" y="9153525"/>
          <a:ext cx="57150" cy="333375"/>
        </a:xfrm>
        <a:prstGeom prst="leftBracket">
          <a:avLst>
            <a:gd name="adj" fmla="val 48611"/>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104775</xdr:colOff>
      <xdr:row>53</xdr:row>
      <xdr:rowOff>28575</xdr:rowOff>
    </xdr:from>
    <xdr:to>
      <xdr:col>6</xdr:col>
      <xdr:colOff>171450</xdr:colOff>
      <xdr:row>54</xdr:row>
      <xdr:rowOff>142875</xdr:rowOff>
    </xdr:to>
    <xdr:sp macro="" textlink="">
      <xdr:nvSpPr>
        <xdr:cNvPr id="22536" name="AutoShape 8"/>
        <xdr:cNvSpPr>
          <a:spLocks/>
        </xdr:cNvSpPr>
      </xdr:nvSpPr>
      <xdr:spPr bwMode="auto">
        <a:xfrm>
          <a:off x="1304925" y="10125075"/>
          <a:ext cx="66675" cy="304800"/>
        </a:xfrm>
        <a:prstGeom prst="leftBracket">
          <a:avLst>
            <a:gd name="adj" fmla="val 38095"/>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123825</xdr:colOff>
      <xdr:row>56</xdr:row>
      <xdr:rowOff>28575</xdr:rowOff>
    </xdr:from>
    <xdr:to>
      <xdr:col>6</xdr:col>
      <xdr:colOff>190500</xdr:colOff>
      <xdr:row>58</xdr:row>
      <xdr:rowOff>0</xdr:rowOff>
    </xdr:to>
    <xdr:sp macro="" textlink="">
      <xdr:nvSpPr>
        <xdr:cNvPr id="22537" name="AutoShape 9"/>
        <xdr:cNvSpPr>
          <a:spLocks/>
        </xdr:cNvSpPr>
      </xdr:nvSpPr>
      <xdr:spPr bwMode="auto">
        <a:xfrm>
          <a:off x="1323975" y="10696575"/>
          <a:ext cx="66675" cy="352425"/>
        </a:xfrm>
        <a:prstGeom prst="leftBracket">
          <a:avLst>
            <a:gd name="adj" fmla="val 4404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17</xdr:col>
      <xdr:colOff>123825</xdr:colOff>
      <xdr:row>19</xdr:row>
      <xdr:rowOff>47625</xdr:rowOff>
    </xdr:from>
    <xdr:to>
      <xdr:col>18</xdr:col>
      <xdr:colOff>0</xdr:colOff>
      <xdr:row>21</xdr:row>
      <xdr:rowOff>0</xdr:rowOff>
    </xdr:to>
    <xdr:sp macro="" textlink="">
      <xdr:nvSpPr>
        <xdr:cNvPr id="22538" name="AutoShape 10"/>
        <xdr:cNvSpPr>
          <a:spLocks/>
        </xdr:cNvSpPr>
      </xdr:nvSpPr>
      <xdr:spPr bwMode="auto">
        <a:xfrm>
          <a:off x="3524250" y="3667125"/>
          <a:ext cx="76200" cy="333375"/>
        </a:xfrm>
        <a:prstGeom prst="leftBracket">
          <a:avLst>
            <a:gd name="adj" fmla="val 3645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28575</xdr:colOff>
      <xdr:row>19</xdr:row>
      <xdr:rowOff>19050</xdr:rowOff>
    </xdr:from>
    <xdr:to>
      <xdr:col>29</xdr:col>
      <xdr:colOff>66675</xdr:colOff>
      <xdr:row>21</xdr:row>
      <xdr:rowOff>9525</xdr:rowOff>
    </xdr:to>
    <xdr:sp macro="" textlink="">
      <xdr:nvSpPr>
        <xdr:cNvPr id="22539" name="AutoShape 11"/>
        <xdr:cNvSpPr>
          <a:spLocks/>
        </xdr:cNvSpPr>
      </xdr:nvSpPr>
      <xdr:spPr bwMode="auto">
        <a:xfrm>
          <a:off x="5829300" y="3638550"/>
          <a:ext cx="38100" cy="371475"/>
        </a:xfrm>
        <a:prstGeom prst="rightBracket">
          <a:avLst>
            <a:gd name="adj" fmla="val 8125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11</xdr:col>
      <xdr:colOff>123825</xdr:colOff>
      <xdr:row>16</xdr:row>
      <xdr:rowOff>38100</xdr:rowOff>
    </xdr:from>
    <xdr:to>
      <xdr:col>12</xdr:col>
      <xdr:colOff>0</xdr:colOff>
      <xdr:row>17</xdr:row>
      <xdr:rowOff>180975</xdr:rowOff>
    </xdr:to>
    <xdr:sp macro="" textlink="">
      <xdr:nvSpPr>
        <xdr:cNvPr id="22540" name="AutoShape 12"/>
        <xdr:cNvSpPr>
          <a:spLocks/>
        </xdr:cNvSpPr>
      </xdr:nvSpPr>
      <xdr:spPr bwMode="auto">
        <a:xfrm>
          <a:off x="2324100" y="3086100"/>
          <a:ext cx="76200" cy="333375"/>
        </a:xfrm>
        <a:prstGeom prst="leftBracket">
          <a:avLst>
            <a:gd name="adj" fmla="val 3645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28575</xdr:colOff>
      <xdr:row>16</xdr:row>
      <xdr:rowOff>19050</xdr:rowOff>
    </xdr:from>
    <xdr:to>
      <xdr:col>26</xdr:col>
      <xdr:colOff>66675</xdr:colOff>
      <xdr:row>18</xdr:row>
      <xdr:rowOff>9525</xdr:rowOff>
    </xdr:to>
    <xdr:sp macro="" textlink="">
      <xdr:nvSpPr>
        <xdr:cNvPr id="22541" name="AutoShape 13"/>
        <xdr:cNvSpPr>
          <a:spLocks/>
        </xdr:cNvSpPr>
      </xdr:nvSpPr>
      <xdr:spPr bwMode="auto">
        <a:xfrm>
          <a:off x="5229225" y="3067050"/>
          <a:ext cx="38100" cy="371475"/>
        </a:xfrm>
        <a:prstGeom prst="rightBracket">
          <a:avLst>
            <a:gd name="adj" fmla="val 8125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13</xdr:col>
      <xdr:colOff>123825</xdr:colOff>
      <xdr:row>27</xdr:row>
      <xdr:rowOff>38100</xdr:rowOff>
    </xdr:from>
    <xdr:to>
      <xdr:col>14</xdr:col>
      <xdr:colOff>0</xdr:colOff>
      <xdr:row>28</xdr:row>
      <xdr:rowOff>180975</xdr:rowOff>
    </xdr:to>
    <xdr:sp macro="" textlink="">
      <xdr:nvSpPr>
        <xdr:cNvPr id="22542" name="AutoShape 14"/>
        <xdr:cNvSpPr>
          <a:spLocks/>
        </xdr:cNvSpPr>
      </xdr:nvSpPr>
      <xdr:spPr bwMode="auto">
        <a:xfrm>
          <a:off x="2724150" y="5181600"/>
          <a:ext cx="76200" cy="333375"/>
        </a:xfrm>
        <a:prstGeom prst="leftBracket">
          <a:avLst>
            <a:gd name="adj" fmla="val 3645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28575</xdr:colOff>
      <xdr:row>27</xdr:row>
      <xdr:rowOff>19050</xdr:rowOff>
    </xdr:from>
    <xdr:to>
      <xdr:col>29</xdr:col>
      <xdr:colOff>66675</xdr:colOff>
      <xdr:row>29</xdr:row>
      <xdr:rowOff>0</xdr:rowOff>
    </xdr:to>
    <xdr:sp macro="" textlink="">
      <xdr:nvSpPr>
        <xdr:cNvPr id="22543" name="AutoShape 15"/>
        <xdr:cNvSpPr>
          <a:spLocks/>
        </xdr:cNvSpPr>
      </xdr:nvSpPr>
      <xdr:spPr bwMode="auto">
        <a:xfrm>
          <a:off x="5829300" y="5162550"/>
          <a:ext cx="38100" cy="361950"/>
        </a:xfrm>
        <a:prstGeom prst="rightBracket">
          <a:avLst>
            <a:gd name="adj" fmla="val 791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13</xdr:col>
      <xdr:colOff>123825</xdr:colOff>
      <xdr:row>31</xdr:row>
      <xdr:rowOff>38100</xdr:rowOff>
    </xdr:from>
    <xdr:to>
      <xdr:col>14</xdr:col>
      <xdr:colOff>0</xdr:colOff>
      <xdr:row>32</xdr:row>
      <xdr:rowOff>180975</xdr:rowOff>
    </xdr:to>
    <xdr:sp macro="" textlink="">
      <xdr:nvSpPr>
        <xdr:cNvPr id="22544" name="AutoShape 16"/>
        <xdr:cNvSpPr>
          <a:spLocks/>
        </xdr:cNvSpPr>
      </xdr:nvSpPr>
      <xdr:spPr bwMode="auto">
        <a:xfrm>
          <a:off x="2724150" y="5943600"/>
          <a:ext cx="76200" cy="333375"/>
        </a:xfrm>
        <a:prstGeom prst="leftBracket">
          <a:avLst>
            <a:gd name="adj" fmla="val 3645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28575</xdr:colOff>
      <xdr:row>31</xdr:row>
      <xdr:rowOff>19050</xdr:rowOff>
    </xdr:from>
    <xdr:to>
      <xdr:col>29</xdr:col>
      <xdr:colOff>66675</xdr:colOff>
      <xdr:row>33</xdr:row>
      <xdr:rowOff>0</xdr:rowOff>
    </xdr:to>
    <xdr:sp macro="" textlink="">
      <xdr:nvSpPr>
        <xdr:cNvPr id="22545" name="AutoShape 17"/>
        <xdr:cNvSpPr>
          <a:spLocks/>
        </xdr:cNvSpPr>
      </xdr:nvSpPr>
      <xdr:spPr bwMode="auto">
        <a:xfrm>
          <a:off x="5829300" y="5924550"/>
          <a:ext cx="38100" cy="361950"/>
        </a:xfrm>
        <a:prstGeom prst="rightBracket">
          <a:avLst>
            <a:gd name="adj" fmla="val 791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13</xdr:col>
      <xdr:colOff>123825</xdr:colOff>
      <xdr:row>35</xdr:row>
      <xdr:rowOff>38100</xdr:rowOff>
    </xdr:from>
    <xdr:to>
      <xdr:col>14</xdr:col>
      <xdr:colOff>0</xdr:colOff>
      <xdr:row>36</xdr:row>
      <xdr:rowOff>180975</xdr:rowOff>
    </xdr:to>
    <xdr:sp macro="" textlink="">
      <xdr:nvSpPr>
        <xdr:cNvPr id="22546" name="AutoShape 18"/>
        <xdr:cNvSpPr>
          <a:spLocks/>
        </xdr:cNvSpPr>
      </xdr:nvSpPr>
      <xdr:spPr bwMode="auto">
        <a:xfrm>
          <a:off x="2724150" y="6705600"/>
          <a:ext cx="76200" cy="333375"/>
        </a:xfrm>
        <a:prstGeom prst="leftBracket">
          <a:avLst>
            <a:gd name="adj" fmla="val 3645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28575</xdr:colOff>
      <xdr:row>35</xdr:row>
      <xdr:rowOff>19050</xdr:rowOff>
    </xdr:from>
    <xdr:to>
      <xdr:col>29</xdr:col>
      <xdr:colOff>66675</xdr:colOff>
      <xdr:row>37</xdr:row>
      <xdr:rowOff>0</xdr:rowOff>
    </xdr:to>
    <xdr:sp macro="" textlink="">
      <xdr:nvSpPr>
        <xdr:cNvPr id="22547" name="AutoShape 19"/>
        <xdr:cNvSpPr>
          <a:spLocks/>
        </xdr:cNvSpPr>
      </xdr:nvSpPr>
      <xdr:spPr bwMode="auto">
        <a:xfrm>
          <a:off x="5829300" y="6686550"/>
          <a:ext cx="38100" cy="361950"/>
        </a:xfrm>
        <a:prstGeom prst="rightBracket">
          <a:avLst>
            <a:gd name="adj" fmla="val 791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123825</xdr:colOff>
      <xdr:row>45</xdr:row>
      <xdr:rowOff>38100</xdr:rowOff>
    </xdr:from>
    <xdr:to>
      <xdr:col>7</xdr:col>
      <xdr:colOff>0</xdr:colOff>
      <xdr:row>46</xdr:row>
      <xdr:rowOff>180975</xdr:rowOff>
    </xdr:to>
    <xdr:sp macro="" textlink="">
      <xdr:nvSpPr>
        <xdr:cNvPr id="22548" name="AutoShape 20"/>
        <xdr:cNvSpPr>
          <a:spLocks/>
        </xdr:cNvSpPr>
      </xdr:nvSpPr>
      <xdr:spPr bwMode="auto">
        <a:xfrm>
          <a:off x="1323975" y="8610600"/>
          <a:ext cx="76200" cy="333375"/>
        </a:xfrm>
        <a:prstGeom prst="leftBracket">
          <a:avLst>
            <a:gd name="adj" fmla="val 3645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35</xdr:col>
      <xdr:colOff>28575</xdr:colOff>
      <xdr:row>45</xdr:row>
      <xdr:rowOff>19050</xdr:rowOff>
    </xdr:from>
    <xdr:to>
      <xdr:col>35</xdr:col>
      <xdr:colOff>66675</xdr:colOff>
      <xdr:row>47</xdr:row>
      <xdr:rowOff>0</xdr:rowOff>
    </xdr:to>
    <xdr:sp macro="" textlink="">
      <xdr:nvSpPr>
        <xdr:cNvPr id="22549" name="AutoShape 21"/>
        <xdr:cNvSpPr>
          <a:spLocks/>
        </xdr:cNvSpPr>
      </xdr:nvSpPr>
      <xdr:spPr bwMode="auto">
        <a:xfrm>
          <a:off x="7029450" y="8591550"/>
          <a:ext cx="38100" cy="361950"/>
        </a:xfrm>
        <a:prstGeom prst="rightBracket">
          <a:avLst>
            <a:gd name="adj" fmla="val 791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38100</xdr:colOff>
      <xdr:row>33</xdr:row>
      <xdr:rowOff>0</xdr:rowOff>
    </xdr:from>
    <xdr:to>
      <xdr:col>11</xdr:col>
      <xdr:colOff>171450</xdr:colOff>
      <xdr:row>33</xdr:row>
      <xdr:rowOff>0</xdr:rowOff>
    </xdr:to>
    <xdr:sp macro="" textlink="">
      <xdr:nvSpPr>
        <xdr:cNvPr id="23553" name="Text Box 1"/>
        <xdr:cNvSpPr txBox="1">
          <a:spLocks noChangeArrowheads="1"/>
        </xdr:cNvSpPr>
      </xdr:nvSpPr>
      <xdr:spPr bwMode="auto">
        <a:xfrm>
          <a:off x="1438275" y="6286500"/>
          <a:ext cx="9334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a:t>
          </a:r>
        </a:p>
      </xdr:txBody>
    </xdr:sp>
    <xdr:clientData/>
  </xdr:twoCellAnchor>
  <xdr:twoCellAnchor>
    <xdr:from>
      <xdr:col>22</xdr:col>
      <xdr:colOff>38100</xdr:colOff>
      <xdr:row>33</xdr:row>
      <xdr:rowOff>0</xdr:rowOff>
    </xdr:from>
    <xdr:to>
      <xdr:col>24</xdr:col>
      <xdr:colOff>142875</xdr:colOff>
      <xdr:row>33</xdr:row>
      <xdr:rowOff>0</xdr:rowOff>
    </xdr:to>
    <xdr:sp macro="" textlink="">
      <xdr:nvSpPr>
        <xdr:cNvPr id="23554" name="Text Box 2"/>
        <xdr:cNvSpPr txBox="1">
          <a:spLocks noChangeArrowheads="1"/>
        </xdr:cNvSpPr>
      </xdr:nvSpPr>
      <xdr:spPr bwMode="auto">
        <a:xfrm>
          <a:off x="4438650" y="6286500"/>
          <a:ext cx="504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a:t>
          </a:r>
        </a:p>
      </xdr:txBody>
    </xdr:sp>
    <xdr:clientData/>
  </xdr:twoCellAnchor>
  <xdr:twoCellAnchor>
    <xdr:from>
      <xdr:col>24</xdr:col>
      <xdr:colOff>66675</xdr:colOff>
      <xdr:row>47</xdr:row>
      <xdr:rowOff>104775</xdr:rowOff>
    </xdr:from>
    <xdr:to>
      <xdr:col>26</xdr:col>
      <xdr:colOff>161925</xdr:colOff>
      <xdr:row>48</xdr:row>
      <xdr:rowOff>0</xdr:rowOff>
    </xdr:to>
    <xdr:sp macro="" textlink="">
      <xdr:nvSpPr>
        <xdr:cNvPr id="23555" name="Text Box 3"/>
        <xdr:cNvSpPr txBox="1">
          <a:spLocks noChangeArrowheads="1"/>
        </xdr:cNvSpPr>
      </xdr:nvSpPr>
      <xdr:spPr bwMode="auto">
        <a:xfrm>
          <a:off x="4867275" y="9058275"/>
          <a:ext cx="495300" cy="857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25</xdr:col>
      <xdr:colOff>123825</xdr:colOff>
      <xdr:row>35</xdr:row>
      <xdr:rowOff>28575</xdr:rowOff>
    </xdr:from>
    <xdr:to>
      <xdr:col>26</xdr:col>
      <xdr:colOff>0</xdr:colOff>
      <xdr:row>38</xdr:row>
      <xdr:rowOff>0</xdr:rowOff>
    </xdr:to>
    <xdr:sp macro="" textlink="">
      <xdr:nvSpPr>
        <xdr:cNvPr id="23556" name="AutoShape 4"/>
        <xdr:cNvSpPr>
          <a:spLocks/>
        </xdr:cNvSpPr>
      </xdr:nvSpPr>
      <xdr:spPr bwMode="auto">
        <a:xfrm>
          <a:off x="5124450" y="6696075"/>
          <a:ext cx="76200" cy="542925"/>
        </a:xfrm>
        <a:prstGeom prst="rightBracket">
          <a:avLst>
            <a:gd name="adj" fmla="val 59375"/>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25</xdr:col>
      <xdr:colOff>123825</xdr:colOff>
      <xdr:row>38</xdr:row>
      <xdr:rowOff>38100</xdr:rowOff>
    </xdr:from>
    <xdr:to>
      <xdr:col>26</xdr:col>
      <xdr:colOff>0</xdr:colOff>
      <xdr:row>41</xdr:row>
      <xdr:rowOff>9525</xdr:rowOff>
    </xdr:to>
    <xdr:sp macro="" textlink="">
      <xdr:nvSpPr>
        <xdr:cNvPr id="23557" name="AutoShape 5"/>
        <xdr:cNvSpPr>
          <a:spLocks/>
        </xdr:cNvSpPr>
      </xdr:nvSpPr>
      <xdr:spPr bwMode="auto">
        <a:xfrm>
          <a:off x="5124450" y="7277100"/>
          <a:ext cx="76200" cy="542925"/>
        </a:xfrm>
        <a:prstGeom prst="rightBracket">
          <a:avLst>
            <a:gd name="adj" fmla="val 59375"/>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25</xdr:col>
      <xdr:colOff>123825</xdr:colOff>
      <xdr:row>44</xdr:row>
      <xdr:rowOff>28575</xdr:rowOff>
    </xdr:from>
    <xdr:to>
      <xdr:col>26</xdr:col>
      <xdr:colOff>0</xdr:colOff>
      <xdr:row>47</xdr:row>
      <xdr:rowOff>0</xdr:rowOff>
    </xdr:to>
    <xdr:sp macro="" textlink="">
      <xdr:nvSpPr>
        <xdr:cNvPr id="23558" name="AutoShape 6"/>
        <xdr:cNvSpPr>
          <a:spLocks/>
        </xdr:cNvSpPr>
      </xdr:nvSpPr>
      <xdr:spPr bwMode="auto">
        <a:xfrm>
          <a:off x="5124450" y="8410575"/>
          <a:ext cx="76200" cy="542925"/>
        </a:xfrm>
        <a:prstGeom prst="rightBracket">
          <a:avLst>
            <a:gd name="adj" fmla="val 59375"/>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25</xdr:col>
      <xdr:colOff>123825</xdr:colOff>
      <xdr:row>49</xdr:row>
      <xdr:rowOff>28575</xdr:rowOff>
    </xdr:from>
    <xdr:to>
      <xdr:col>26</xdr:col>
      <xdr:colOff>0</xdr:colOff>
      <xdr:row>52</xdr:row>
      <xdr:rowOff>0</xdr:rowOff>
    </xdr:to>
    <xdr:sp macro="" textlink="">
      <xdr:nvSpPr>
        <xdr:cNvPr id="23559" name="AutoShape 7"/>
        <xdr:cNvSpPr>
          <a:spLocks/>
        </xdr:cNvSpPr>
      </xdr:nvSpPr>
      <xdr:spPr bwMode="auto">
        <a:xfrm>
          <a:off x="5124450" y="9363075"/>
          <a:ext cx="76200" cy="542925"/>
        </a:xfrm>
        <a:prstGeom prst="rightBracket">
          <a:avLst>
            <a:gd name="adj" fmla="val 59375"/>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25</xdr:col>
      <xdr:colOff>123825</xdr:colOff>
      <xdr:row>27</xdr:row>
      <xdr:rowOff>28575</xdr:rowOff>
    </xdr:from>
    <xdr:to>
      <xdr:col>26</xdr:col>
      <xdr:colOff>0</xdr:colOff>
      <xdr:row>30</xdr:row>
      <xdr:rowOff>0</xdr:rowOff>
    </xdr:to>
    <xdr:sp macro="" textlink="">
      <xdr:nvSpPr>
        <xdr:cNvPr id="23560" name="AutoShape 8"/>
        <xdr:cNvSpPr>
          <a:spLocks/>
        </xdr:cNvSpPr>
      </xdr:nvSpPr>
      <xdr:spPr bwMode="auto">
        <a:xfrm>
          <a:off x="5124450" y="5172075"/>
          <a:ext cx="76200" cy="542925"/>
        </a:xfrm>
        <a:prstGeom prst="rightBracket">
          <a:avLst>
            <a:gd name="adj" fmla="val 59375"/>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25</xdr:col>
      <xdr:colOff>123825</xdr:colOff>
      <xdr:row>30</xdr:row>
      <xdr:rowOff>38100</xdr:rowOff>
    </xdr:from>
    <xdr:to>
      <xdr:col>26</xdr:col>
      <xdr:colOff>0</xdr:colOff>
      <xdr:row>33</xdr:row>
      <xdr:rowOff>9525</xdr:rowOff>
    </xdr:to>
    <xdr:sp macro="" textlink="">
      <xdr:nvSpPr>
        <xdr:cNvPr id="23561" name="AutoShape 9"/>
        <xdr:cNvSpPr>
          <a:spLocks/>
        </xdr:cNvSpPr>
      </xdr:nvSpPr>
      <xdr:spPr bwMode="auto">
        <a:xfrm>
          <a:off x="5124450" y="5753100"/>
          <a:ext cx="76200" cy="542925"/>
        </a:xfrm>
        <a:prstGeom prst="rightBracket">
          <a:avLst>
            <a:gd name="adj" fmla="val 59375"/>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10</xdr:col>
      <xdr:colOff>114300</xdr:colOff>
      <xdr:row>27</xdr:row>
      <xdr:rowOff>38100</xdr:rowOff>
    </xdr:from>
    <xdr:to>
      <xdr:col>10</xdr:col>
      <xdr:colOff>190500</xdr:colOff>
      <xdr:row>29</xdr:row>
      <xdr:rowOff>180975</xdr:rowOff>
    </xdr:to>
    <xdr:sp macro="" textlink="">
      <xdr:nvSpPr>
        <xdr:cNvPr id="23562" name="AutoShape 10"/>
        <xdr:cNvSpPr>
          <a:spLocks/>
        </xdr:cNvSpPr>
      </xdr:nvSpPr>
      <xdr:spPr bwMode="auto">
        <a:xfrm>
          <a:off x="2114550" y="5181600"/>
          <a:ext cx="76200" cy="523875"/>
        </a:xfrm>
        <a:prstGeom prst="leftBracket">
          <a:avLst>
            <a:gd name="adj" fmla="val 57292"/>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10</xdr:col>
      <xdr:colOff>114300</xdr:colOff>
      <xdr:row>30</xdr:row>
      <xdr:rowOff>38100</xdr:rowOff>
    </xdr:from>
    <xdr:to>
      <xdr:col>10</xdr:col>
      <xdr:colOff>190500</xdr:colOff>
      <xdr:row>32</xdr:row>
      <xdr:rowOff>180975</xdr:rowOff>
    </xdr:to>
    <xdr:sp macro="" textlink="">
      <xdr:nvSpPr>
        <xdr:cNvPr id="23563" name="AutoShape 11"/>
        <xdr:cNvSpPr>
          <a:spLocks/>
        </xdr:cNvSpPr>
      </xdr:nvSpPr>
      <xdr:spPr bwMode="auto">
        <a:xfrm>
          <a:off x="2114550" y="5753100"/>
          <a:ext cx="76200" cy="523875"/>
        </a:xfrm>
        <a:prstGeom prst="leftBracket">
          <a:avLst>
            <a:gd name="adj" fmla="val 57292"/>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10</xdr:col>
      <xdr:colOff>114300</xdr:colOff>
      <xdr:row>35</xdr:row>
      <xdr:rowOff>38100</xdr:rowOff>
    </xdr:from>
    <xdr:to>
      <xdr:col>10</xdr:col>
      <xdr:colOff>190500</xdr:colOff>
      <xdr:row>37</xdr:row>
      <xdr:rowOff>180975</xdr:rowOff>
    </xdr:to>
    <xdr:sp macro="" textlink="">
      <xdr:nvSpPr>
        <xdr:cNvPr id="23564" name="AutoShape 12"/>
        <xdr:cNvSpPr>
          <a:spLocks/>
        </xdr:cNvSpPr>
      </xdr:nvSpPr>
      <xdr:spPr bwMode="auto">
        <a:xfrm>
          <a:off x="2114550" y="6705600"/>
          <a:ext cx="76200" cy="523875"/>
        </a:xfrm>
        <a:prstGeom prst="leftBracket">
          <a:avLst>
            <a:gd name="adj" fmla="val 57292"/>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10</xdr:col>
      <xdr:colOff>114300</xdr:colOff>
      <xdr:row>38</xdr:row>
      <xdr:rowOff>28575</xdr:rowOff>
    </xdr:from>
    <xdr:to>
      <xdr:col>10</xdr:col>
      <xdr:colOff>190500</xdr:colOff>
      <xdr:row>40</xdr:row>
      <xdr:rowOff>171450</xdr:rowOff>
    </xdr:to>
    <xdr:sp macro="" textlink="">
      <xdr:nvSpPr>
        <xdr:cNvPr id="23565" name="AutoShape 13"/>
        <xdr:cNvSpPr>
          <a:spLocks/>
        </xdr:cNvSpPr>
      </xdr:nvSpPr>
      <xdr:spPr bwMode="auto">
        <a:xfrm>
          <a:off x="2114550" y="7267575"/>
          <a:ext cx="76200" cy="523875"/>
        </a:xfrm>
        <a:prstGeom prst="leftBracket">
          <a:avLst>
            <a:gd name="adj" fmla="val 57292"/>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10</xdr:col>
      <xdr:colOff>114300</xdr:colOff>
      <xdr:row>44</xdr:row>
      <xdr:rowOff>38100</xdr:rowOff>
    </xdr:from>
    <xdr:to>
      <xdr:col>10</xdr:col>
      <xdr:colOff>190500</xdr:colOff>
      <xdr:row>46</xdr:row>
      <xdr:rowOff>180975</xdr:rowOff>
    </xdr:to>
    <xdr:sp macro="" textlink="">
      <xdr:nvSpPr>
        <xdr:cNvPr id="23566" name="AutoShape 14"/>
        <xdr:cNvSpPr>
          <a:spLocks/>
        </xdr:cNvSpPr>
      </xdr:nvSpPr>
      <xdr:spPr bwMode="auto">
        <a:xfrm>
          <a:off x="2114550" y="8420100"/>
          <a:ext cx="76200" cy="523875"/>
        </a:xfrm>
        <a:prstGeom prst="leftBracket">
          <a:avLst>
            <a:gd name="adj" fmla="val 57292"/>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10</xdr:col>
      <xdr:colOff>114300</xdr:colOff>
      <xdr:row>49</xdr:row>
      <xdr:rowOff>38100</xdr:rowOff>
    </xdr:from>
    <xdr:to>
      <xdr:col>10</xdr:col>
      <xdr:colOff>190500</xdr:colOff>
      <xdr:row>51</xdr:row>
      <xdr:rowOff>180975</xdr:rowOff>
    </xdr:to>
    <xdr:sp macro="" textlink="">
      <xdr:nvSpPr>
        <xdr:cNvPr id="23567" name="AutoShape 15"/>
        <xdr:cNvSpPr>
          <a:spLocks/>
        </xdr:cNvSpPr>
      </xdr:nvSpPr>
      <xdr:spPr bwMode="auto">
        <a:xfrm>
          <a:off x="2114550" y="9372600"/>
          <a:ext cx="76200" cy="523875"/>
        </a:xfrm>
        <a:prstGeom prst="leftBracket">
          <a:avLst>
            <a:gd name="adj" fmla="val 57292"/>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38100</xdr:colOff>
      <xdr:row>34</xdr:row>
      <xdr:rowOff>0</xdr:rowOff>
    </xdr:from>
    <xdr:to>
      <xdr:col>10</xdr:col>
      <xdr:colOff>171450</xdr:colOff>
      <xdr:row>34</xdr:row>
      <xdr:rowOff>0</xdr:rowOff>
    </xdr:to>
    <xdr:sp macro="" textlink="">
      <xdr:nvSpPr>
        <xdr:cNvPr id="24577" name="Text Box 1"/>
        <xdr:cNvSpPr txBox="1">
          <a:spLocks noChangeArrowheads="1"/>
        </xdr:cNvSpPr>
      </xdr:nvSpPr>
      <xdr:spPr bwMode="auto">
        <a:xfrm>
          <a:off x="1238250" y="6477000"/>
          <a:ext cx="9334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a:t>
          </a:r>
        </a:p>
      </xdr:txBody>
    </xdr:sp>
    <xdr:clientData/>
  </xdr:twoCellAnchor>
  <xdr:twoCellAnchor>
    <xdr:from>
      <xdr:col>21</xdr:col>
      <xdr:colOff>38100</xdr:colOff>
      <xdr:row>34</xdr:row>
      <xdr:rowOff>0</xdr:rowOff>
    </xdr:from>
    <xdr:to>
      <xdr:col>23</xdr:col>
      <xdr:colOff>142875</xdr:colOff>
      <xdr:row>34</xdr:row>
      <xdr:rowOff>0</xdr:rowOff>
    </xdr:to>
    <xdr:sp macro="" textlink="">
      <xdr:nvSpPr>
        <xdr:cNvPr id="24578" name="Text Box 2"/>
        <xdr:cNvSpPr txBox="1">
          <a:spLocks noChangeArrowheads="1"/>
        </xdr:cNvSpPr>
      </xdr:nvSpPr>
      <xdr:spPr bwMode="auto">
        <a:xfrm>
          <a:off x="4238625" y="6477000"/>
          <a:ext cx="504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a:t>
          </a:r>
        </a:p>
      </xdr:txBody>
    </xdr:sp>
    <xdr:clientData/>
  </xdr:twoCellAnchor>
  <xdr:twoCellAnchor>
    <xdr:from>
      <xdr:col>23</xdr:col>
      <xdr:colOff>66675</xdr:colOff>
      <xdr:row>46</xdr:row>
      <xdr:rowOff>104775</xdr:rowOff>
    </xdr:from>
    <xdr:to>
      <xdr:col>25</xdr:col>
      <xdr:colOff>161925</xdr:colOff>
      <xdr:row>47</xdr:row>
      <xdr:rowOff>0</xdr:rowOff>
    </xdr:to>
    <xdr:sp macro="" textlink="">
      <xdr:nvSpPr>
        <xdr:cNvPr id="24579" name="Text Box 3"/>
        <xdr:cNvSpPr txBox="1">
          <a:spLocks noChangeArrowheads="1"/>
        </xdr:cNvSpPr>
      </xdr:nvSpPr>
      <xdr:spPr bwMode="auto">
        <a:xfrm>
          <a:off x="4667250" y="8867775"/>
          <a:ext cx="495300" cy="857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5</xdr:col>
      <xdr:colOff>0</xdr:colOff>
      <xdr:row>46</xdr:row>
      <xdr:rowOff>9525</xdr:rowOff>
    </xdr:from>
    <xdr:to>
      <xdr:col>8</xdr:col>
      <xdr:colOff>190500</xdr:colOff>
      <xdr:row>48</xdr:row>
      <xdr:rowOff>0</xdr:rowOff>
    </xdr:to>
    <xdr:sp macro="" textlink="">
      <xdr:nvSpPr>
        <xdr:cNvPr id="24580" name="Line 4"/>
        <xdr:cNvSpPr>
          <a:spLocks noChangeShapeType="1"/>
        </xdr:cNvSpPr>
      </xdr:nvSpPr>
      <xdr:spPr bwMode="auto">
        <a:xfrm>
          <a:off x="1000125" y="8772525"/>
          <a:ext cx="790575" cy="371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142875</xdr:colOff>
      <xdr:row>47</xdr:row>
      <xdr:rowOff>180975</xdr:rowOff>
    </xdr:from>
    <xdr:to>
      <xdr:col>34</xdr:col>
      <xdr:colOff>19050</xdr:colOff>
      <xdr:row>53</xdr:row>
      <xdr:rowOff>9525</xdr:rowOff>
    </xdr:to>
    <xdr:sp macro="" textlink="">
      <xdr:nvSpPr>
        <xdr:cNvPr id="24582" name="Rectangle 6"/>
        <xdr:cNvSpPr>
          <a:spLocks noChangeArrowheads="1"/>
        </xdr:cNvSpPr>
      </xdr:nvSpPr>
      <xdr:spPr bwMode="auto">
        <a:xfrm>
          <a:off x="942975" y="9134475"/>
          <a:ext cx="5876925" cy="971550"/>
        </a:xfrm>
        <a:prstGeom prst="rect">
          <a:avLst/>
        </a:prstGeom>
        <a:noFill/>
        <a:ln w="25400">
          <a:solidFill>
            <a:srgbClr xmlns:mc="http://schemas.openxmlformats.org/markup-compatibility/2006" xmlns:a14="http://schemas.microsoft.com/office/drawing/2010/main" val="FF0000" mc:Ignorable="a14" a14:legacySpreadsheetColorIndex="1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3</xdr:row>
      <xdr:rowOff>66675</xdr:rowOff>
    </xdr:from>
    <xdr:to>
      <xdr:col>4</xdr:col>
      <xdr:colOff>76200</xdr:colOff>
      <xdr:row>4</xdr:row>
      <xdr:rowOff>104775</xdr:rowOff>
    </xdr:to>
    <xdr:sp macro="" textlink="">
      <xdr:nvSpPr>
        <xdr:cNvPr id="12289" name="AutoShape 1"/>
        <xdr:cNvSpPr>
          <a:spLocks noChangeArrowheads="1"/>
        </xdr:cNvSpPr>
      </xdr:nvSpPr>
      <xdr:spPr bwMode="auto">
        <a:xfrm>
          <a:off x="276225" y="428625"/>
          <a:ext cx="1447800" cy="228600"/>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アンケート回収状況</a:t>
          </a:r>
        </a:p>
      </xdr:txBody>
    </xdr:sp>
    <xdr:clientData/>
  </xdr:twoCellAnchor>
  <xdr:twoCellAnchor>
    <xdr:from>
      <xdr:col>2</xdr:col>
      <xdr:colOff>0</xdr:colOff>
      <xdr:row>7</xdr:row>
      <xdr:rowOff>47625</xdr:rowOff>
    </xdr:from>
    <xdr:to>
      <xdr:col>4</xdr:col>
      <xdr:colOff>400050</xdr:colOff>
      <xdr:row>8</xdr:row>
      <xdr:rowOff>95250</xdr:rowOff>
    </xdr:to>
    <xdr:sp macro="" textlink="">
      <xdr:nvSpPr>
        <xdr:cNvPr id="12290" name="AutoShape 2"/>
        <xdr:cNvSpPr>
          <a:spLocks noChangeArrowheads="1"/>
        </xdr:cNvSpPr>
      </xdr:nvSpPr>
      <xdr:spPr bwMode="auto">
        <a:xfrm>
          <a:off x="276225" y="1152525"/>
          <a:ext cx="1771650" cy="238125"/>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１．アンケート回答者区分</a:t>
          </a:r>
        </a:p>
      </xdr:txBody>
    </xdr:sp>
    <xdr:clientData/>
  </xdr:twoCellAnchor>
  <xdr:twoCellAnchor>
    <xdr:from>
      <xdr:col>2</xdr:col>
      <xdr:colOff>0</xdr:colOff>
      <xdr:row>10</xdr:row>
      <xdr:rowOff>19050</xdr:rowOff>
    </xdr:from>
    <xdr:to>
      <xdr:col>9</xdr:col>
      <xdr:colOff>9525</xdr:colOff>
      <xdr:row>17</xdr:row>
      <xdr:rowOff>0</xdr:rowOff>
    </xdr:to>
    <xdr:graphicFrame macro="">
      <xdr:nvGraphicFramePr>
        <xdr:cNvPr id="12292"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18</xdr:row>
      <xdr:rowOff>38100</xdr:rowOff>
    </xdr:from>
    <xdr:to>
      <xdr:col>9</xdr:col>
      <xdr:colOff>0</xdr:colOff>
      <xdr:row>25</xdr:row>
      <xdr:rowOff>104775</xdr:rowOff>
    </xdr:to>
    <xdr:graphicFrame macro="">
      <xdr:nvGraphicFramePr>
        <xdr:cNvPr id="12293"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26</xdr:row>
      <xdr:rowOff>57150</xdr:rowOff>
    </xdr:from>
    <xdr:to>
      <xdr:col>9</xdr:col>
      <xdr:colOff>0</xdr:colOff>
      <xdr:row>33</xdr:row>
      <xdr:rowOff>104775</xdr:rowOff>
    </xdr:to>
    <xdr:graphicFrame macro="">
      <xdr:nvGraphicFramePr>
        <xdr:cNvPr id="12294"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0</xdr:colOff>
      <xdr:row>34</xdr:row>
      <xdr:rowOff>38100</xdr:rowOff>
    </xdr:from>
    <xdr:to>
      <xdr:col>9</xdr:col>
      <xdr:colOff>0</xdr:colOff>
      <xdr:row>41</xdr:row>
      <xdr:rowOff>9525</xdr:rowOff>
    </xdr:to>
    <xdr:graphicFrame macro="">
      <xdr:nvGraphicFramePr>
        <xdr:cNvPr id="12295"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42</xdr:row>
      <xdr:rowOff>38100</xdr:rowOff>
    </xdr:from>
    <xdr:to>
      <xdr:col>9</xdr:col>
      <xdr:colOff>0</xdr:colOff>
      <xdr:row>49</xdr:row>
      <xdr:rowOff>0</xdr:rowOff>
    </xdr:to>
    <xdr:graphicFrame macro="">
      <xdr:nvGraphicFramePr>
        <xdr:cNvPr id="12296"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oneCellAnchor>
    <xdr:from>
      <xdr:col>2</xdr:col>
      <xdr:colOff>0</xdr:colOff>
      <xdr:row>48</xdr:row>
      <xdr:rowOff>152400</xdr:rowOff>
    </xdr:from>
    <xdr:ext cx="1102659" cy="272863"/>
    <xdr:sp macro="" textlink="">
      <xdr:nvSpPr>
        <xdr:cNvPr id="12297" name="AutoShape 9"/>
        <xdr:cNvSpPr>
          <a:spLocks noChangeArrowheads="1"/>
        </xdr:cNvSpPr>
      </xdr:nvSpPr>
      <xdr:spPr bwMode="auto">
        <a:xfrm>
          <a:off x="276225" y="8696325"/>
          <a:ext cx="1104900" cy="276225"/>
        </a:xfrm>
        <a:prstGeom prst="bevel">
          <a:avLst>
            <a:gd name="adj" fmla="val 125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担当会社コメント</a:t>
          </a:r>
        </a:p>
      </xdr:txBody>
    </xdr:sp>
    <xdr:clientData/>
  </xdr:oneCellAnchor>
  <xdr:twoCellAnchor>
    <xdr:from>
      <xdr:col>11</xdr:col>
      <xdr:colOff>161925</xdr:colOff>
      <xdr:row>3</xdr:row>
      <xdr:rowOff>66675</xdr:rowOff>
    </xdr:from>
    <xdr:to>
      <xdr:col>14</xdr:col>
      <xdr:colOff>628650</xdr:colOff>
      <xdr:row>4</xdr:row>
      <xdr:rowOff>104775</xdr:rowOff>
    </xdr:to>
    <xdr:sp macro="" textlink="">
      <xdr:nvSpPr>
        <xdr:cNvPr id="12298" name="AutoShape 10"/>
        <xdr:cNvSpPr>
          <a:spLocks noChangeArrowheads="1"/>
        </xdr:cNvSpPr>
      </xdr:nvSpPr>
      <xdr:spPr bwMode="auto">
        <a:xfrm>
          <a:off x="5657850" y="428625"/>
          <a:ext cx="2028825" cy="228600"/>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２．本日の大会について</a:t>
          </a:r>
        </a:p>
      </xdr:txBody>
    </xdr:sp>
    <xdr:clientData/>
  </xdr:twoCellAnchor>
  <xdr:twoCellAnchor>
    <xdr:from>
      <xdr:col>11</xdr:col>
      <xdr:colOff>152400</xdr:colOff>
      <xdr:row>5</xdr:row>
      <xdr:rowOff>142875</xdr:rowOff>
    </xdr:from>
    <xdr:to>
      <xdr:col>19</xdr:col>
      <xdr:colOff>9525</xdr:colOff>
      <xdr:row>12</xdr:row>
      <xdr:rowOff>19050</xdr:rowOff>
    </xdr:to>
    <xdr:graphicFrame macro="">
      <xdr:nvGraphicFramePr>
        <xdr:cNvPr id="12299"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11</xdr:col>
      <xdr:colOff>152400</xdr:colOff>
      <xdr:row>18</xdr:row>
      <xdr:rowOff>19050</xdr:rowOff>
    </xdr:from>
    <xdr:to>
      <xdr:col>19</xdr:col>
      <xdr:colOff>38100</xdr:colOff>
      <xdr:row>24</xdr:row>
      <xdr:rowOff>85725</xdr:rowOff>
    </xdr:to>
    <xdr:graphicFrame macro="">
      <xdr:nvGraphicFramePr>
        <xdr:cNvPr id="12300" name="グラフ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21</xdr:col>
      <xdr:colOff>38100</xdr:colOff>
      <xdr:row>14</xdr:row>
      <xdr:rowOff>0</xdr:rowOff>
    </xdr:from>
    <xdr:to>
      <xdr:col>29</xdr:col>
      <xdr:colOff>66675</xdr:colOff>
      <xdr:row>20</xdr:row>
      <xdr:rowOff>19050</xdr:rowOff>
    </xdr:to>
    <xdr:graphicFrame macro="">
      <xdr:nvGraphicFramePr>
        <xdr:cNvPr id="12301" name="グラフ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21</xdr:col>
      <xdr:colOff>333375</xdr:colOff>
      <xdr:row>28</xdr:row>
      <xdr:rowOff>66675</xdr:rowOff>
    </xdr:from>
    <xdr:to>
      <xdr:col>25</xdr:col>
      <xdr:colOff>666750</xdr:colOff>
      <xdr:row>29</xdr:row>
      <xdr:rowOff>142875</xdr:rowOff>
    </xdr:to>
    <xdr:sp macro="" textlink="">
      <xdr:nvSpPr>
        <xdr:cNvPr id="12308" name="AutoShape 20"/>
        <xdr:cNvSpPr>
          <a:spLocks noChangeArrowheads="1"/>
        </xdr:cNvSpPr>
      </xdr:nvSpPr>
      <xdr:spPr bwMode="auto">
        <a:xfrm>
          <a:off x="11191875" y="4981575"/>
          <a:ext cx="2762250" cy="266700"/>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３．東海支部静岡地区への期待・要望</a:t>
          </a:r>
        </a:p>
      </xdr:txBody>
    </xdr:sp>
    <xdr:clientData/>
  </xdr:twoCellAnchor>
  <xdr:twoCellAnchor>
    <xdr:from>
      <xdr:col>22</xdr:col>
      <xdr:colOff>76200</xdr:colOff>
      <xdr:row>39</xdr:row>
      <xdr:rowOff>95250</xdr:rowOff>
    </xdr:from>
    <xdr:to>
      <xdr:col>26</xdr:col>
      <xdr:colOff>57150</xdr:colOff>
      <xdr:row>40</xdr:row>
      <xdr:rowOff>171450</xdr:rowOff>
    </xdr:to>
    <xdr:sp macro="" textlink="">
      <xdr:nvSpPr>
        <xdr:cNvPr id="12310" name="AutoShape 22"/>
        <xdr:cNvSpPr>
          <a:spLocks noChangeArrowheads="1"/>
        </xdr:cNvSpPr>
      </xdr:nvSpPr>
      <xdr:spPr bwMode="auto">
        <a:xfrm>
          <a:off x="11306175" y="7010400"/>
          <a:ext cx="2724150" cy="257175"/>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４．幹事お気づきアンケート　主要意見</a:t>
          </a:r>
        </a:p>
      </xdr:txBody>
    </xdr:sp>
    <xdr:clientData/>
  </xdr:twoCellAnchor>
  <xdr:twoCellAnchor>
    <xdr:from>
      <xdr:col>22</xdr:col>
      <xdr:colOff>0</xdr:colOff>
      <xdr:row>52</xdr:row>
      <xdr:rowOff>114300</xdr:rowOff>
    </xdr:from>
    <xdr:to>
      <xdr:col>25</xdr:col>
      <xdr:colOff>28575</xdr:colOff>
      <xdr:row>54</xdr:row>
      <xdr:rowOff>9525</xdr:rowOff>
    </xdr:to>
    <xdr:sp macro="" textlink="">
      <xdr:nvSpPr>
        <xdr:cNvPr id="12311" name="AutoShape 23"/>
        <xdr:cNvSpPr>
          <a:spLocks noChangeArrowheads="1"/>
        </xdr:cNvSpPr>
      </xdr:nvSpPr>
      <xdr:spPr bwMode="auto">
        <a:xfrm>
          <a:off x="11229975" y="9382125"/>
          <a:ext cx="2085975" cy="257175"/>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５．本日の大会よりの懸案事項</a:t>
          </a:r>
        </a:p>
      </xdr:txBody>
    </xdr:sp>
    <xdr:clientData/>
  </xdr:twoCellAnchor>
  <xdr:twoCellAnchor>
    <xdr:from>
      <xdr:col>11</xdr:col>
      <xdr:colOff>114300</xdr:colOff>
      <xdr:row>34</xdr:row>
      <xdr:rowOff>85725</xdr:rowOff>
    </xdr:from>
    <xdr:to>
      <xdr:col>19</xdr:col>
      <xdr:colOff>47625</xdr:colOff>
      <xdr:row>48</xdr:row>
      <xdr:rowOff>76200</xdr:rowOff>
    </xdr:to>
    <xdr:graphicFrame macro="">
      <xdr:nvGraphicFramePr>
        <xdr:cNvPr id="12312" name="グラフ 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oneCellAnchor>
    <xdr:from>
      <xdr:col>3</xdr:col>
      <xdr:colOff>630668</xdr:colOff>
      <xdr:row>5</xdr:row>
      <xdr:rowOff>177484</xdr:rowOff>
    </xdr:from>
    <xdr:ext cx="165173" cy="203645"/>
    <xdr:sp macro="" textlink="">
      <xdr:nvSpPr>
        <xdr:cNvPr id="12314" name="Rectangle 26"/>
        <xdr:cNvSpPr>
          <a:spLocks noChangeArrowheads="1"/>
        </xdr:cNvSpPr>
      </xdr:nvSpPr>
      <xdr:spPr bwMode="auto">
        <a:xfrm>
          <a:off x="1594374" y="905866"/>
          <a:ext cx="165173" cy="20364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18288" bIns="18288" anchor="ctr" upright="1">
          <a:spAutoFit/>
        </a:bodyPr>
        <a:lstStyle/>
        <a:p>
          <a:pPr algn="ctr" rtl="0">
            <a:defRPr sz="1000"/>
          </a:pPr>
          <a:r>
            <a:rPr lang="ja-JP" altLang="en-US" sz="1000" b="0" i="0" u="none" strike="noStrike" baseline="0">
              <a:solidFill>
                <a:srgbClr val="000000"/>
              </a:solidFill>
              <a:latin typeface="ＭＳ Ｐゴシック"/>
              <a:ea typeface="ＭＳ Ｐゴシック"/>
            </a:rPr>
            <a:t>／</a:t>
          </a:r>
        </a:p>
      </xdr:txBody>
    </xdr:sp>
    <xdr:clientData/>
  </xdr:oneCellAnchor>
  <xdr:oneCellAnchor>
    <xdr:from>
      <xdr:col>6</xdr:col>
      <xdr:colOff>469863</xdr:colOff>
      <xdr:row>5</xdr:row>
      <xdr:rowOff>177484</xdr:rowOff>
    </xdr:from>
    <xdr:ext cx="165173" cy="203645"/>
    <xdr:sp macro="" textlink="">
      <xdr:nvSpPr>
        <xdr:cNvPr id="12315" name="Rectangle 27"/>
        <xdr:cNvSpPr>
          <a:spLocks noChangeArrowheads="1"/>
        </xdr:cNvSpPr>
      </xdr:nvSpPr>
      <xdr:spPr bwMode="auto">
        <a:xfrm>
          <a:off x="3484245" y="905866"/>
          <a:ext cx="165173" cy="20364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18288" bIns="18288" anchor="ctr" upright="1">
          <a:spAutoFit/>
        </a:bodyPr>
        <a:lstStyle/>
        <a:p>
          <a:pPr algn="ctr" rtl="0">
            <a:defRPr sz="1000"/>
          </a:pPr>
          <a:r>
            <a:rPr lang="ja-JP" altLang="en-US" sz="1000" b="0" i="0" u="none" strike="noStrike" baseline="0">
              <a:solidFill>
                <a:srgbClr val="000000"/>
              </a:solidFill>
              <a:latin typeface="ＭＳ Ｐゴシック"/>
              <a:ea typeface="ＭＳ Ｐゴシック"/>
            </a:rPr>
            <a:t>％</a:t>
          </a:r>
        </a:p>
      </xdr:txBody>
    </xdr:sp>
    <xdr:clientData/>
  </xdr:oneCellAnchor>
  <xdr:twoCellAnchor>
    <xdr:from>
      <xdr:col>2</xdr:col>
      <xdr:colOff>76200</xdr:colOff>
      <xdr:row>62</xdr:row>
      <xdr:rowOff>0</xdr:rowOff>
    </xdr:from>
    <xdr:to>
      <xdr:col>9</xdr:col>
      <xdr:colOff>76200</xdr:colOff>
      <xdr:row>62</xdr:row>
      <xdr:rowOff>0</xdr:rowOff>
    </xdr:to>
    <xdr:graphicFrame macro="">
      <xdr:nvGraphicFramePr>
        <xdr:cNvPr id="12325" name="グラフ 3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12</xdr:col>
      <xdr:colOff>9525</xdr:colOff>
      <xdr:row>62</xdr:row>
      <xdr:rowOff>0</xdr:rowOff>
    </xdr:from>
    <xdr:to>
      <xdr:col>19</xdr:col>
      <xdr:colOff>57150</xdr:colOff>
      <xdr:row>62</xdr:row>
      <xdr:rowOff>0</xdr:rowOff>
    </xdr:to>
    <xdr:graphicFrame macro="">
      <xdr:nvGraphicFramePr>
        <xdr:cNvPr id="12327" name="グラフ 3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11</xdr:col>
      <xdr:colOff>95250</xdr:colOff>
      <xdr:row>62</xdr:row>
      <xdr:rowOff>0</xdr:rowOff>
    </xdr:from>
    <xdr:to>
      <xdr:col>18</xdr:col>
      <xdr:colOff>638175</xdr:colOff>
      <xdr:row>62</xdr:row>
      <xdr:rowOff>0</xdr:rowOff>
    </xdr:to>
    <xdr:graphicFrame macro="">
      <xdr:nvGraphicFramePr>
        <xdr:cNvPr id="12328" name="グラフ 4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25</xdr:col>
      <xdr:colOff>123825</xdr:colOff>
      <xdr:row>12</xdr:row>
      <xdr:rowOff>152400</xdr:rowOff>
    </xdr:from>
    <xdr:to>
      <xdr:col>27</xdr:col>
      <xdr:colOff>200025</xdr:colOff>
      <xdr:row>13</xdr:row>
      <xdr:rowOff>161925</xdr:rowOff>
    </xdr:to>
    <xdr:sp macro="" textlink="">
      <xdr:nvSpPr>
        <xdr:cNvPr id="12329" name="Text Box 41"/>
        <xdr:cNvSpPr txBox="1">
          <a:spLocks noChangeArrowheads="1"/>
        </xdr:cNvSpPr>
      </xdr:nvSpPr>
      <xdr:spPr bwMode="auto">
        <a:xfrm>
          <a:off x="13411200" y="2171700"/>
          <a:ext cx="1447800" cy="1905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大変良い・良いで98.1％</a:t>
          </a:r>
        </a:p>
      </xdr:txBody>
    </xdr:sp>
    <xdr:clientData/>
  </xdr:twoCellAnchor>
  <xdr:twoCellAnchor>
    <xdr:from>
      <xdr:col>15</xdr:col>
      <xdr:colOff>190500</xdr:colOff>
      <xdr:row>4</xdr:row>
      <xdr:rowOff>104775</xdr:rowOff>
    </xdr:from>
    <xdr:to>
      <xdr:col>17</xdr:col>
      <xdr:colOff>266700</xdr:colOff>
      <xdr:row>5</xdr:row>
      <xdr:rowOff>114300</xdr:rowOff>
    </xdr:to>
    <xdr:sp macro="" textlink="">
      <xdr:nvSpPr>
        <xdr:cNvPr id="12330" name="Text Box 42"/>
        <xdr:cNvSpPr txBox="1">
          <a:spLocks noChangeArrowheads="1"/>
        </xdr:cNvSpPr>
      </xdr:nvSpPr>
      <xdr:spPr bwMode="auto">
        <a:xfrm>
          <a:off x="7934325" y="657225"/>
          <a:ext cx="1447800" cy="1905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大変良い・良いで98.5％</a:t>
          </a:r>
        </a:p>
      </xdr:txBody>
    </xdr:sp>
    <xdr:clientData/>
  </xdr:twoCellAnchor>
  <xdr:twoCellAnchor>
    <xdr:from>
      <xdr:col>14</xdr:col>
      <xdr:colOff>581025</xdr:colOff>
      <xdr:row>17</xdr:row>
      <xdr:rowOff>104775</xdr:rowOff>
    </xdr:from>
    <xdr:to>
      <xdr:col>16</xdr:col>
      <xdr:colOff>657225</xdr:colOff>
      <xdr:row>18</xdr:row>
      <xdr:rowOff>114300</xdr:rowOff>
    </xdr:to>
    <xdr:sp macro="" textlink="">
      <xdr:nvSpPr>
        <xdr:cNvPr id="12331" name="Text Box 43"/>
        <xdr:cNvSpPr txBox="1">
          <a:spLocks noChangeArrowheads="1"/>
        </xdr:cNvSpPr>
      </xdr:nvSpPr>
      <xdr:spPr bwMode="auto">
        <a:xfrm>
          <a:off x="7639050" y="3028950"/>
          <a:ext cx="1447800" cy="1905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大変良い・良いで95.5％</a:t>
          </a:r>
        </a:p>
      </xdr:txBody>
    </xdr:sp>
    <xdr:clientData/>
  </xdr:twoCellAnchor>
  <xdr:twoCellAnchor>
    <xdr:from>
      <xdr:col>13</xdr:col>
      <xdr:colOff>390525</xdr:colOff>
      <xdr:row>33</xdr:row>
      <xdr:rowOff>85725</xdr:rowOff>
    </xdr:from>
    <xdr:to>
      <xdr:col>15</xdr:col>
      <xdr:colOff>9525</xdr:colOff>
      <xdr:row>34</xdr:row>
      <xdr:rowOff>76200</xdr:rowOff>
    </xdr:to>
    <xdr:sp macro="" textlink="">
      <xdr:nvSpPr>
        <xdr:cNvPr id="12332" name="Text Box 44"/>
        <xdr:cNvSpPr txBox="1">
          <a:spLocks noChangeArrowheads="1"/>
        </xdr:cNvSpPr>
      </xdr:nvSpPr>
      <xdr:spPr bwMode="auto">
        <a:xfrm>
          <a:off x="6762750" y="5915025"/>
          <a:ext cx="990600" cy="17145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前回　89.6％</a:t>
          </a:r>
        </a:p>
      </xdr:txBody>
    </xdr:sp>
    <xdr:clientData/>
  </xdr:twoCellAnchor>
  <xdr:twoCellAnchor>
    <xdr:from>
      <xdr:col>6</xdr:col>
      <xdr:colOff>228600</xdr:colOff>
      <xdr:row>2</xdr:row>
      <xdr:rowOff>19050</xdr:rowOff>
    </xdr:from>
    <xdr:to>
      <xdr:col>8</xdr:col>
      <xdr:colOff>466725</xdr:colOff>
      <xdr:row>3</xdr:row>
      <xdr:rowOff>152400</xdr:rowOff>
    </xdr:to>
    <xdr:sp macro="" textlink="">
      <xdr:nvSpPr>
        <xdr:cNvPr id="12335" name="Text Box 47"/>
        <xdr:cNvSpPr txBox="1">
          <a:spLocks noChangeArrowheads="1"/>
        </xdr:cNvSpPr>
      </xdr:nvSpPr>
      <xdr:spPr bwMode="auto">
        <a:xfrm>
          <a:off x="3248025" y="200025"/>
          <a:ext cx="1609725" cy="31432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ＨＧ丸ゴシックM"/>
            </a:rPr>
            <a:t>議題-</a:t>
          </a:r>
        </a:p>
      </xdr:txBody>
    </xdr:sp>
    <xdr:clientData/>
  </xdr:twoCellAnchor>
  <xdr:twoCellAnchor>
    <xdr:from>
      <xdr:col>15</xdr:col>
      <xdr:colOff>457200</xdr:colOff>
      <xdr:row>33</xdr:row>
      <xdr:rowOff>76200</xdr:rowOff>
    </xdr:from>
    <xdr:to>
      <xdr:col>17</xdr:col>
      <xdr:colOff>76200</xdr:colOff>
      <xdr:row>34</xdr:row>
      <xdr:rowOff>66675</xdr:rowOff>
    </xdr:to>
    <xdr:sp macro="" textlink="">
      <xdr:nvSpPr>
        <xdr:cNvPr id="12338" name="Text Box 50"/>
        <xdr:cNvSpPr txBox="1">
          <a:spLocks noChangeArrowheads="1"/>
        </xdr:cNvSpPr>
      </xdr:nvSpPr>
      <xdr:spPr bwMode="auto">
        <a:xfrm>
          <a:off x="8201025" y="5905500"/>
          <a:ext cx="990600" cy="17145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今回　90.2％</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66675</xdr:colOff>
      <xdr:row>2</xdr:row>
      <xdr:rowOff>276225</xdr:rowOff>
    </xdr:from>
    <xdr:to>
      <xdr:col>11</xdr:col>
      <xdr:colOff>152400</xdr:colOff>
      <xdr:row>7</xdr:row>
      <xdr:rowOff>0</xdr:rowOff>
    </xdr:to>
    <xdr:sp macro="" textlink="">
      <xdr:nvSpPr>
        <xdr:cNvPr id="3075" name="Text Box 3"/>
        <xdr:cNvSpPr txBox="1">
          <a:spLocks noChangeArrowheads="1"/>
        </xdr:cNvSpPr>
      </xdr:nvSpPr>
      <xdr:spPr bwMode="auto">
        <a:xfrm>
          <a:off x="609600" y="523875"/>
          <a:ext cx="1533525" cy="6858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1.大変参考になった</a:t>
          </a:r>
        </a:p>
        <a:p>
          <a:pPr algn="l" rtl="0">
            <a:lnSpc>
              <a:spcPts val="1100"/>
            </a:lnSpc>
            <a:defRPr sz="1000"/>
          </a:pPr>
          <a:r>
            <a:rPr lang="ja-JP" altLang="en-US" sz="900" b="0" i="0" u="none" strike="noStrike" baseline="0">
              <a:solidFill>
                <a:srgbClr val="000000"/>
              </a:solidFill>
              <a:latin typeface="ＭＳ Ｐゴシック"/>
              <a:ea typeface="ＭＳ Ｐゴシック"/>
            </a:rPr>
            <a:t>2.参考になった</a:t>
          </a:r>
        </a:p>
        <a:p>
          <a:pPr algn="l" rtl="0">
            <a:lnSpc>
              <a:spcPts val="1100"/>
            </a:lnSpc>
            <a:defRPr sz="1000"/>
          </a:pPr>
          <a:r>
            <a:rPr lang="ja-JP" altLang="en-US" sz="900" b="0" i="0" u="none" strike="noStrike" baseline="0">
              <a:solidFill>
                <a:srgbClr val="000000"/>
              </a:solidFill>
              <a:latin typeface="ＭＳ Ｐゴシック"/>
              <a:ea typeface="ＭＳ Ｐゴシック"/>
            </a:rPr>
            <a:t>3.あまり参考にならなかった</a:t>
          </a:r>
        </a:p>
        <a:p>
          <a:pPr algn="l" rtl="0">
            <a:lnSpc>
              <a:spcPts val="1100"/>
            </a:lnSpc>
            <a:defRPr sz="1000"/>
          </a:pPr>
          <a:r>
            <a:rPr lang="ja-JP" altLang="en-US" sz="900" b="0" i="0" u="none" strike="noStrike" baseline="0">
              <a:solidFill>
                <a:srgbClr val="000000"/>
              </a:solidFill>
              <a:latin typeface="ＭＳ Ｐゴシック"/>
              <a:ea typeface="ＭＳ Ｐゴシック"/>
            </a:rPr>
            <a:t>4.参考にならなかった</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xdr:colOff>
      <xdr:row>2</xdr:row>
      <xdr:rowOff>76200</xdr:rowOff>
    </xdr:from>
    <xdr:to>
      <xdr:col>7</xdr:col>
      <xdr:colOff>9525</xdr:colOff>
      <xdr:row>7</xdr:row>
      <xdr:rowOff>47625</xdr:rowOff>
    </xdr:to>
    <xdr:sp macro="" textlink="">
      <xdr:nvSpPr>
        <xdr:cNvPr id="9217" name="Text Box 1"/>
        <xdr:cNvSpPr txBox="1">
          <a:spLocks noChangeArrowheads="1"/>
        </xdr:cNvSpPr>
      </xdr:nvSpPr>
      <xdr:spPr bwMode="auto">
        <a:xfrm>
          <a:off x="57150" y="400050"/>
          <a:ext cx="1219200" cy="6858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1.大変参考になった</a:t>
          </a:r>
        </a:p>
        <a:p>
          <a:pPr algn="l" rtl="0">
            <a:lnSpc>
              <a:spcPts val="1100"/>
            </a:lnSpc>
            <a:defRPr sz="1000"/>
          </a:pPr>
          <a:r>
            <a:rPr lang="ja-JP" altLang="en-US" sz="900" b="0" i="0" u="none" strike="noStrike" baseline="0">
              <a:solidFill>
                <a:srgbClr val="000000"/>
              </a:solidFill>
              <a:latin typeface="ＭＳ Ｐゴシック"/>
              <a:ea typeface="ＭＳ Ｐゴシック"/>
            </a:rPr>
            <a:t>2.参考になった</a:t>
          </a:r>
        </a:p>
        <a:p>
          <a:pPr algn="l" rtl="0">
            <a:lnSpc>
              <a:spcPts val="1100"/>
            </a:lnSpc>
            <a:defRPr sz="1000"/>
          </a:pPr>
          <a:r>
            <a:rPr lang="ja-JP" altLang="en-US" sz="900" b="0" i="0" u="none" strike="noStrike" baseline="0">
              <a:solidFill>
                <a:srgbClr val="000000"/>
              </a:solidFill>
              <a:latin typeface="ＭＳ Ｐゴシック"/>
              <a:ea typeface="ＭＳ Ｐゴシック"/>
            </a:rPr>
            <a:t>3.あまり参考にならなかった</a:t>
          </a:r>
        </a:p>
        <a:p>
          <a:pPr algn="l" rtl="0">
            <a:defRPr sz="1000"/>
          </a:pPr>
          <a:r>
            <a:rPr lang="ja-JP" altLang="en-US" sz="900" b="0" i="0" u="none" strike="noStrike" baseline="0">
              <a:solidFill>
                <a:srgbClr val="000000"/>
              </a:solidFill>
              <a:latin typeface="ＭＳ Ｐゴシック"/>
              <a:ea typeface="ＭＳ Ｐゴシック"/>
            </a:rPr>
            <a:t>4.参考にならなかった</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AN57"/>
  <sheetViews>
    <sheetView showGridLines="0" tabSelected="1" workbookViewId="0">
      <selection activeCell="AL13" sqref="AL13"/>
    </sheetView>
  </sheetViews>
  <sheetFormatPr defaultColWidth="2.625" defaultRowHeight="15" customHeight="1"/>
  <cols>
    <col min="1" max="1" width="2.625" style="162" customWidth="1"/>
    <col min="2" max="2" width="0.625" style="162" customWidth="1"/>
    <col min="3" max="16384" width="2.625" style="162"/>
  </cols>
  <sheetData>
    <row r="1" spans="4:40" s="161" customFormat="1" ht="15" customHeight="1"/>
    <row r="2" spans="4:40" s="161" customFormat="1" ht="15" customHeight="1"/>
    <row r="3" spans="4:40" ht="15" customHeight="1">
      <c r="D3" s="163"/>
      <c r="E3" s="163"/>
      <c r="F3" s="163"/>
      <c r="G3" s="163"/>
      <c r="H3" s="163"/>
      <c r="I3" s="163"/>
      <c r="J3" s="163"/>
      <c r="K3" s="163"/>
      <c r="L3" s="163"/>
      <c r="M3" s="163"/>
      <c r="N3" s="163"/>
      <c r="O3" s="163"/>
      <c r="P3" s="163"/>
      <c r="Q3" s="163"/>
      <c r="R3" s="163"/>
      <c r="S3" s="163"/>
      <c r="T3" s="163"/>
      <c r="U3" s="163"/>
      <c r="V3" s="163"/>
      <c r="W3" s="163"/>
      <c r="X3" s="163"/>
      <c r="Y3" s="163"/>
      <c r="Z3" s="163"/>
      <c r="AA3" s="163"/>
      <c r="AB3" s="163"/>
      <c r="AC3" s="163"/>
      <c r="AD3" s="163"/>
      <c r="AE3" s="163"/>
      <c r="AF3" s="163"/>
      <c r="AG3" s="163"/>
      <c r="AH3" s="163"/>
      <c r="AI3" s="164" t="s">
        <v>590</v>
      </c>
      <c r="AJ3" s="165">
        <v>1</v>
      </c>
      <c r="AK3" s="165" t="s">
        <v>591</v>
      </c>
      <c r="AL3" s="165">
        <v>5</v>
      </c>
      <c r="AM3" s="166" t="s">
        <v>592</v>
      </c>
    </row>
    <row r="4" spans="4:40" ht="15" customHeight="1">
      <c r="D4" s="309" t="s">
        <v>593</v>
      </c>
      <c r="E4" s="310"/>
      <c r="F4" s="310"/>
      <c r="G4" s="310"/>
      <c r="H4" s="310"/>
      <c r="I4" s="315" t="s">
        <v>719</v>
      </c>
      <c r="J4" s="316"/>
      <c r="K4" s="316"/>
      <c r="L4" s="316"/>
      <c r="M4" s="316"/>
      <c r="N4" s="316"/>
      <c r="O4" s="316"/>
      <c r="P4" s="316"/>
      <c r="Q4" s="316"/>
      <c r="R4" s="316"/>
      <c r="S4" s="316"/>
      <c r="T4" s="316"/>
      <c r="U4" s="316"/>
      <c r="V4" s="316"/>
      <c r="W4" s="316"/>
      <c r="X4" s="316"/>
      <c r="Y4" s="316"/>
      <c r="Z4" s="316"/>
      <c r="AA4" s="316"/>
      <c r="AB4" s="316"/>
      <c r="AC4" s="316"/>
      <c r="AD4" s="316"/>
      <c r="AE4" s="316"/>
      <c r="AF4" s="317"/>
      <c r="AG4" s="167">
        <v>3</v>
      </c>
      <c r="AH4" s="167">
        <v>1</v>
      </c>
      <c r="AI4" s="167">
        <v>3</v>
      </c>
      <c r="AJ4" s="167">
        <v>7</v>
      </c>
      <c r="AK4" s="167" t="s">
        <v>594</v>
      </c>
      <c r="AL4" s="167">
        <v>0</v>
      </c>
      <c r="AM4" s="167">
        <v>1</v>
      </c>
      <c r="AN4" s="168"/>
    </row>
    <row r="5" spans="4:40" ht="15" customHeight="1">
      <c r="D5" s="311"/>
      <c r="E5" s="312"/>
      <c r="F5" s="312"/>
      <c r="G5" s="312"/>
      <c r="H5" s="312"/>
      <c r="I5" s="318"/>
      <c r="J5" s="319"/>
      <c r="K5" s="319"/>
      <c r="L5" s="319"/>
      <c r="M5" s="319"/>
      <c r="N5" s="319"/>
      <c r="O5" s="319"/>
      <c r="P5" s="319"/>
      <c r="Q5" s="319"/>
      <c r="R5" s="319"/>
      <c r="S5" s="319"/>
      <c r="T5" s="319"/>
      <c r="U5" s="319"/>
      <c r="V5" s="319"/>
      <c r="W5" s="319"/>
      <c r="X5" s="319"/>
      <c r="Y5" s="319"/>
      <c r="Z5" s="319"/>
      <c r="AA5" s="319"/>
      <c r="AB5" s="319"/>
      <c r="AC5" s="319"/>
      <c r="AD5" s="319"/>
      <c r="AE5" s="319"/>
      <c r="AF5" s="320"/>
      <c r="AG5" s="324" t="s">
        <v>595</v>
      </c>
      <c r="AH5" s="324"/>
      <c r="AI5" s="324"/>
      <c r="AJ5" s="324"/>
      <c r="AK5" s="324"/>
      <c r="AL5" s="324"/>
      <c r="AM5" s="324"/>
    </row>
    <row r="6" spans="4:40" ht="15" customHeight="1">
      <c r="D6" s="313"/>
      <c r="E6" s="314"/>
      <c r="F6" s="314"/>
      <c r="G6" s="314"/>
      <c r="H6" s="314"/>
      <c r="I6" s="321"/>
      <c r="J6" s="322"/>
      <c r="K6" s="322"/>
      <c r="L6" s="322"/>
      <c r="M6" s="322"/>
      <c r="N6" s="322"/>
      <c r="O6" s="322"/>
      <c r="P6" s="322"/>
      <c r="Q6" s="322"/>
      <c r="R6" s="322"/>
      <c r="S6" s="322"/>
      <c r="T6" s="322"/>
      <c r="U6" s="322"/>
      <c r="V6" s="322"/>
      <c r="W6" s="322"/>
      <c r="X6" s="322"/>
      <c r="Y6" s="322"/>
      <c r="Z6" s="322"/>
      <c r="AA6" s="322"/>
      <c r="AB6" s="322"/>
      <c r="AC6" s="322"/>
      <c r="AD6" s="322"/>
      <c r="AE6" s="322"/>
      <c r="AF6" s="323"/>
      <c r="AG6" s="325" t="s">
        <v>596</v>
      </c>
      <c r="AH6" s="326"/>
      <c r="AI6" s="327" t="s">
        <v>597</v>
      </c>
      <c r="AJ6" s="328"/>
      <c r="AK6" s="328"/>
      <c r="AL6" s="328"/>
      <c r="AM6" s="329"/>
    </row>
    <row r="7" spans="4:40" ht="15" customHeight="1">
      <c r="D7" s="170"/>
      <c r="E7" s="171"/>
      <c r="F7" s="171"/>
      <c r="G7" s="171"/>
      <c r="H7" s="171"/>
      <c r="I7" s="171"/>
      <c r="J7" s="171"/>
      <c r="K7" s="171"/>
      <c r="L7" s="171"/>
      <c r="M7" s="171"/>
      <c r="N7" s="171"/>
      <c r="O7" s="171"/>
      <c r="P7" s="171"/>
      <c r="Q7" s="171"/>
      <c r="R7" s="171"/>
      <c r="S7" s="171"/>
      <c r="T7" s="171"/>
      <c r="U7" s="171"/>
      <c r="V7" s="171"/>
      <c r="W7" s="171"/>
      <c r="X7" s="171"/>
      <c r="Y7" s="171"/>
      <c r="Z7" s="171"/>
      <c r="AA7" s="171"/>
      <c r="AB7" s="171"/>
      <c r="AC7" s="171"/>
      <c r="AD7" s="171"/>
      <c r="AE7" s="171"/>
      <c r="AF7" s="171"/>
      <c r="AG7" s="171"/>
      <c r="AH7" s="171"/>
      <c r="AI7" s="171"/>
      <c r="AJ7" s="171"/>
      <c r="AK7" s="171"/>
      <c r="AL7" s="171"/>
      <c r="AM7" s="172"/>
    </row>
    <row r="8" spans="4:40" ht="15" customHeight="1">
      <c r="D8" s="170"/>
      <c r="E8" s="330" t="s">
        <v>598</v>
      </c>
      <c r="F8" s="331"/>
      <c r="G8" s="175" t="s">
        <v>599</v>
      </c>
      <c r="H8" s="171"/>
      <c r="I8" s="171"/>
      <c r="J8" s="171"/>
      <c r="K8" s="171"/>
      <c r="L8" s="171"/>
      <c r="M8" s="171"/>
      <c r="N8" s="171"/>
      <c r="O8" s="171"/>
      <c r="P8" s="171"/>
      <c r="Q8" s="171"/>
      <c r="R8" s="171"/>
      <c r="S8" s="171"/>
      <c r="T8" s="171"/>
      <c r="U8" s="171"/>
      <c r="V8" s="171"/>
      <c r="W8" s="171"/>
      <c r="X8" s="171"/>
      <c r="Y8" s="171"/>
      <c r="Z8" s="171"/>
      <c r="AA8" s="171"/>
      <c r="AB8" s="171"/>
      <c r="AC8" s="171"/>
      <c r="AD8" s="171"/>
      <c r="AE8" s="171"/>
      <c r="AF8" s="171"/>
      <c r="AG8" s="171"/>
      <c r="AH8" s="171"/>
      <c r="AI8" s="171"/>
      <c r="AJ8" s="171"/>
      <c r="AK8" s="171"/>
      <c r="AL8" s="171"/>
      <c r="AM8" s="172"/>
    </row>
    <row r="9" spans="4:40" ht="15" customHeight="1">
      <c r="D9" s="170"/>
      <c r="E9" s="173"/>
      <c r="F9" s="174"/>
      <c r="G9" s="175"/>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2"/>
    </row>
    <row r="10" spans="4:40" ht="15" customHeight="1">
      <c r="D10" s="170"/>
      <c r="E10" s="171"/>
      <c r="F10" s="171"/>
      <c r="H10" s="175" t="s">
        <v>600</v>
      </c>
      <c r="I10" s="171"/>
      <c r="J10" s="171"/>
      <c r="K10" s="171"/>
      <c r="L10" s="171"/>
      <c r="M10" s="171"/>
      <c r="N10" s="171"/>
      <c r="O10" s="171"/>
      <c r="P10" s="171"/>
      <c r="Q10" s="171"/>
      <c r="R10" s="171"/>
      <c r="S10" s="171"/>
      <c r="T10" s="171"/>
      <c r="U10" s="171"/>
      <c r="V10" s="171"/>
      <c r="W10" s="171"/>
      <c r="X10" s="171"/>
      <c r="Y10" s="171"/>
      <c r="Z10" s="171"/>
      <c r="AA10" s="171"/>
      <c r="AB10" s="171"/>
      <c r="AC10" s="171"/>
      <c r="AD10" s="171"/>
      <c r="AE10" s="171"/>
      <c r="AF10" s="171"/>
      <c r="AG10" s="171"/>
      <c r="AH10" s="171"/>
      <c r="AI10" s="171"/>
      <c r="AJ10" s="171"/>
      <c r="AK10" s="171"/>
      <c r="AL10" s="171"/>
      <c r="AM10" s="172"/>
    </row>
    <row r="11" spans="4:40" ht="15" customHeight="1">
      <c r="D11" s="170"/>
      <c r="E11" s="173"/>
      <c r="F11" s="174"/>
      <c r="G11" s="171"/>
      <c r="I11" s="171"/>
      <c r="J11" s="171"/>
      <c r="K11" s="171"/>
      <c r="L11" s="171"/>
      <c r="M11" s="171"/>
      <c r="N11" s="171"/>
      <c r="O11" s="171"/>
      <c r="P11" s="171"/>
      <c r="Q11" s="171"/>
      <c r="R11" s="171"/>
      <c r="S11" s="171"/>
      <c r="T11" s="171"/>
      <c r="U11" s="171"/>
      <c r="V11" s="171"/>
      <c r="W11" s="171"/>
      <c r="X11" s="171"/>
      <c r="Y11" s="171"/>
      <c r="Z11" s="171"/>
      <c r="AA11" s="171"/>
      <c r="AB11" s="171"/>
      <c r="AC11" s="171"/>
      <c r="AD11" s="171"/>
      <c r="AE11" s="171"/>
      <c r="AF11" s="171"/>
      <c r="AG11" s="171"/>
      <c r="AH11" s="171"/>
      <c r="AI11" s="171"/>
      <c r="AJ11" s="171"/>
      <c r="AK11" s="171"/>
      <c r="AL11" s="171"/>
      <c r="AM11" s="172"/>
    </row>
    <row r="12" spans="4:40" ht="15" customHeight="1">
      <c r="D12" s="170"/>
      <c r="E12" s="330" t="s">
        <v>601</v>
      </c>
      <c r="F12" s="331"/>
      <c r="G12" s="171" t="s">
        <v>602</v>
      </c>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2"/>
    </row>
    <row r="13" spans="4:40" ht="15" customHeight="1">
      <c r="D13" s="170"/>
      <c r="E13" s="173"/>
      <c r="F13" s="174"/>
      <c r="G13" s="171"/>
      <c r="H13" s="162" t="s">
        <v>603</v>
      </c>
      <c r="I13" s="171"/>
      <c r="J13" s="171"/>
      <c r="K13" s="171"/>
      <c r="L13" s="171"/>
      <c r="M13" s="171"/>
      <c r="N13" s="171"/>
      <c r="O13" s="171"/>
      <c r="P13" s="171"/>
      <c r="Q13" s="171"/>
      <c r="R13" s="171"/>
      <c r="S13" s="171"/>
      <c r="T13" s="171"/>
      <c r="U13" s="171"/>
      <c r="V13" s="171"/>
      <c r="W13" s="171"/>
      <c r="X13" s="171"/>
      <c r="Y13" s="171"/>
      <c r="Z13" s="171"/>
      <c r="AA13" s="171"/>
      <c r="AB13" s="171"/>
      <c r="AC13" s="171"/>
      <c r="AD13" s="171"/>
      <c r="AE13" s="171"/>
      <c r="AF13" s="171"/>
      <c r="AG13" s="171"/>
      <c r="AH13" s="171"/>
      <c r="AI13" s="171"/>
      <c r="AJ13" s="171"/>
      <c r="AK13" s="171"/>
      <c r="AL13" s="171"/>
      <c r="AM13" s="172"/>
    </row>
    <row r="14" spans="4:40" ht="15" customHeight="1">
      <c r="D14" s="170"/>
      <c r="E14" s="171"/>
      <c r="I14" s="171"/>
      <c r="J14" s="171"/>
      <c r="K14" s="171"/>
      <c r="L14" s="171"/>
      <c r="M14" s="171"/>
      <c r="N14" s="171"/>
      <c r="O14" s="171"/>
      <c r="P14" s="171"/>
      <c r="Q14" s="171"/>
      <c r="R14" s="171"/>
      <c r="S14" s="171"/>
      <c r="T14" s="171"/>
      <c r="U14" s="171"/>
      <c r="V14" s="171"/>
      <c r="W14" s="171"/>
      <c r="X14" s="171"/>
      <c r="Y14" s="171"/>
      <c r="Z14" s="171"/>
      <c r="AA14" s="171"/>
      <c r="AB14" s="171"/>
      <c r="AC14" s="171"/>
      <c r="AD14" s="171"/>
      <c r="AE14" s="171"/>
      <c r="AF14" s="171"/>
      <c r="AG14" s="171"/>
      <c r="AH14" s="171"/>
      <c r="AI14" s="171"/>
      <c r="AJ14" s="171"/>
      <c r="AK14" s="171"/>
      <c r="AL14" s="171"/>
      <c r="AM14" s="172"/>
    </row>
    <row r="15" spans="4:40" ht="15" customHeight="1">
      <c r="D15" s="176"/>
      <c r="E15" s="173"/>
      <c r="F15" s="174"/>
      <c r="G15" s="171"/>
      <c r="H15" s="177"/>
      <c r="I15" s="178" t="s">
        <v>604</v>
      </c>
      <c r="J15" s="178"/>
      <c r="K15" s="178"/>
      <c r="L15" s="178"/>
      <c r="M15" s="179"/>
      <c r="N15" s="180"/>
      <c r="O15" s="178" t="s">
        <v>721</v>
      </c>
      <c r="P15" s="178"/>
      <c r="Q15" s="178"/>
      <c r="R15" s="178"/>
      <c r="S15" s="178"/>
      <c r="T15" s="178"/>
      <c r="U15" s="178"/>
      <c r="V15" s="178"/>
      <c r="W15" s="178"/>
      <c r="X15" s="178"/>
      <c r="Y15" s="178"/>
      <c r="Z15" s="178"/>
      <c r="AA15" s="178"/>
      <c r="AB15" s="178"/>
      <c r="AC15" s="178"/>
      <c r="AD15" s="178"/>
      <c r="AE15" s="178"/>
      <c r="AF15" s="178"/>
      <c r="AG15" s="178"/>
      <c r="AH15" s="170"/>
      <c r="AI15" s="181"/>
      <c r="AJ15" s="181"/>
      <c r="AK15" s="181"/>
      <c r="AL15" s="181"/>
      <c r="AM15" s="182"/>
    </row>
    <row r="16" spans="4:40" ht="15" customHeight="1">
      <c r="D16" s="176"/>
      <c r="E16" s="173"/>
      <c r="F16" s="174"/>
      <c r="G16" s="171"/>
      <c r="H16" s="183"/>
      <c r="I16" s="184" t="s">
        <v>605</v>
      </c>
      <c r="J16" s="184"/>
      <c r="K16" s="184"/>
      <c r="L16" s="184"/>
      <c r="M16" s="185"/>
      <c r="N16" s="186"/>
      <c r="O16" s="184" t="s">
        <v>606</v>
      </c>
      <c r="P16" s="184"/>
      <c r="Q16" s="184"/>
      <c r="R16" s="184"/>
      <c r="S16" s="184"/>
      <c r="T16" s="184"/>
      <c r="U16" s="184"/>
      <c r="V16" s="184"/>
      <c r="W16" s="184"/>
      <c r="X16" s="184"/>
      <c r="Y16" s="184"/>
      <c r="Z16" s="184"/>
      <c r="AA16" s="184"/>
      <c r="AB16" s="184"/>
      <c r="AC16" s="184"/>
      <c r="AD16" s="184"/>
      <c r="AE16" s="184"/>
      <c r="AF16" s="184"/>
      <c r="AG16" s="184"/>
      <c r="AH16" s="170"/>
      <c r="AI16" s="181"/>
      <c r="AJ16" s="181"/>
      <c r="AK16" s="181"/>
      <c r="AL16" s="181"/>
      <c r="AM16" s="182"/>
    </row>
    <row r="17" spans="3:39" ht="15" customHeight="1">
      <c r="D17" s="176"/>
      <c r="E17" s="173"/>
      <c r="F17" s="174"/>
      <c r="G17" s="171"/>
      <c r="H17" s="187"/>
      <c r="I17" s="166" t="s">
        <v>607</v>
      </c>
      <c r="J17" s="166"/>
      <c r="K17" s="166"/>
      <c r="L17" s="166"/>
      <c r="M17" s="188"/>
      <c r="N17" s="189"/>
      <c r="O17" s="166" t="s">
        <v>2</v>
      </c>
      <c r="P17" s="166"/>
      <c r="Q17" s="166"/>
      <c r="R17" s="166"/>
      <c r="S17" s="166"/>
      <c r="T17" s="166"/>
      <c r="U17" s="166"/>
      <c r="V17" s="166"/>
      <c r="W17" s="166"/>
      <c r="X17" s="166"/>
      <c r="Y17" s="166"/>
      <c r="Z17" s="166"/>
      <c r="AA17" s="166"/>
      <c r="AB17" s="166"/>
      <c r="AC17" s="166"/>
      <c r="AD17" s="166"/>
      <c r="AE17" s="166"/>
      <c r="AF17" s="166"/>
      <c r="AG17" s="166"/>
      <c r="AH17" s="170"/>
      <c r="AI17" s="181"/>
      <c r="AJ17" s="181"/>
      <c r="AK17" s="181"/>
      <c r="AL17" s="181"/>
      <c r="AM17" s="182"/>
    </row>
    <row r="18" spans="3:39" ht="15" customHeight="1">
      <c r="D18" s="176"/>
      <c r="E18" s="173"/>
      <c r="F18" s="174"/>
      <c r="G18" s="171"/>
      <c r="H18" s="181"/>
      <c r="I18" s="181"/>
      <c r="J18" s="181"/>
      <c r="K18" s="181"/>
      <c r="L18" s="181"/>
      <c r="M18" s="181"/>
      <c r="N18" s="181"/>
      <c r="O18" s="181"/>
      <c r="P18" s="181"/>
      <c r="Q18" s="181"/>
      <c r="R18" s="181"/>
      <c r="S18" s="181"/>
      <c r="T18" s="181"/>
      <c r="U18" s="181"/>
      <c r="V18" s="181"/>
      <c r="W18" s="181"/>
      <c r="X18" s="181"/>
      <c r="Y18" s="181"/>
      <c r="Z18" s="181"/>
      <c r="AA18" s="181"/>
      <c r="AB18" s="181"/>
      <c r="AC18" s="181"/>
      <c r="AD18" s="181"/>
      <c r="AE18" s="181"/>
      <c r="AF18" s="181"/>
      <c r="AG18" s="181"/>
      <c r="AH18" s="181"/>
      <c r="AI18" s="181"/>
      <c r="AJ18" s="181"/>
      <c r="AK18" s="181"/>
      <c r="AL18" s="181"/>
      <c r="AM18" s="182"/>
    </row>
    <row r="19" spans="3:39" ht="15" customHeight="1">
      <c r="D19" s="176"/>
      <c r="E19" s="173"/>
      <c r="F19" s="174"/>
      <c r="G19" s="171"/>
      <c r="H19" s="181"/>
      <c r="I19" s="181" t="s">
        <v>608</v>
      </c>
      <c r="J19" s="181" t="s">
        <v>609</v>
      </c>
      <c r="K19" s="181"/>
      <c r="L19" s="181"/>
      <c r="M19" s="181"/>
      <c r="N19" s="181"/>
      <c r="O19" s="181"/>
      <c r="P19" s="181"/>
      <c r="Q19" s="181"/>
      <c r="R19" s="181"/>
      <c r="S19" s="181"/>
      <c r="T19" s="181"/>
      <c r="U19" s="181"/>
      <c r="V19" s="181"/>
      <c r="W19" s="181"/>
      <c r="X19" s="181"/>
      <c r="Y19" s="181"/>
      <c r="Z19" s="181"/>
      <c r="AA19" s="181"/>
      <c r="AB19" s="181"/>
      <c r="AC19" s="181"/>
      <c r="AD19" s="181"/>
      <c r="AE19" s="181"/>
      <c r="AF19" s="181"/>
      <c r="AG19" s="181"/>
      <c r="AH19" s="181"/>
      <c r="AI19" s="181"/>
      <c r="AJ19" s="181"/>
      <c r="AK19" s="181"/>
      <c r="AL19" s="181"/>
      <c r="AM19" s="182"/>
    </row>
    <row r="20" spans="3:39" ht="15" customHeight="1">
      <c r="D20" s="176"/>
      <c r="E20" s="173"/>
      <c r="F20" s="174"/>
      <c r="G20" s="171"/>
      <c r="H20" s="181"/>
      <c r="I20" s="181"/>
      <c r="J20" s="181"/>
      <c r="K20" s="181"/>
      <c r="L20" s="181"/>
      <c r="M20" s="181"/>
      <c r="N20" s="181"/>
      <c r="O20" s="181"/>
      <c r="P20" s="181"/>
      <c r="Q20" s="181"/>
      <c r="R20" s="181"/>
      <c r="S20" s="181"/>
      <c r="T20" s="181"/>
      <c r="U20" s="181"/>
      <c r="V20" s="181"/>
      <c r="W20" s="181"/>
      <c r="X20" s="181"/>
      <c r="Y20" s="181"/>
      <c r="Z20" s="181"/>
      <c r="AA20" s="181"/>
      <c r="AB20" s="181"/>
      <c r="AC20" s="181"/>
      <c r="AD20" s="181"/>
      <c r="AE20" s="181"/>
      <c r="AF20" s="181"/>
      <c r="AG20" s="181"/>
      <c r="AH20" s="181"/>
      <c r="AI20" s="181"/>
      <c r="AJ20" s="181"/>
      <c r="AK20" s="181"/>
      <c r="AL20" s="181"/>
      <c r="AM20" s="182"/>
    </row>
    <row r="21" spans="3:39" ht="15" customHeight="1">
      <c r="D21" s="176"/>
      <c r="E21" s="330" t="s">
        <v>610</v>
      </c>
      <c r="F21" s="331"/>
      <c r="G21" s="162" t="s">
        <v>611</v>
      </c>
      <c r="H21" s="181"/>
      <c r="I21" s="181"/>
      <c r="J21" s="181"/>
      <c r="K21" s="181"/>
      <c r="L21" s="181"/>
      <c r="M21" s="181"/>
      <c r="N21" s="181"/>
      <c r="O21" s="181"/>
      <c r="P21" s="181"/>
      <c r="Q21" s="181"/>
      <c r="R21" s="181"/>
      <c r="S21" s="181"/>
      <c r="T21" s="181"/>
      <c r="U21" s="181"/>
      <c r="V21" s="181"/>
      <c r="W21" s="181"/>
      <c r="X21" s="181"/>
      <c r="Y21" s="181"/>
      <c r="Z21" s="181"/>
      <c r="AA21" s="181"/>
      <c r="AB21" s="181"/>
      <c r="AC21" s="181"/>
      <c r="AD21" s="181"/>
      <c r="AE21" s="181"/>
      <c r="AF21" s="181"/>
      <c r="AG21" s="181"/>
      <c r="AH21" s="181"/>
      <c r="AI21" s="181"/>
      <c r="AJ21" s="181"/>
      <c r="AK21" s="181"/>
      <c r="AL21" s="181"/>
      <c r="AM21" s="182"/>
    </row>
    <row r="22" spans="3:39" ht="15" customHeight="1">
      <c r="D22" s="176"/>
      <c r="E22" s="173"/>
      <c r="F22" s="174"/>
      <c r="H22" s="181"/>
      <c r="I22" s="181"/>
      <c r="J22" s="181"/>
      <c r="K22" s="181"/>
      <c r="L22" s="181"/>
      <c r="M22" s="181"/>
      <c r="N22" s="181"/>
      <c r="O22" s="181"/>
      <c r="P22" s="181"/>
      <c r="Q22" s="181"/>
      <c r="R22" s="181"/>
      <c r="S22" s="181"/>
      <c r="T22" s="181"/>
      <c r="U22" s="181"/>
      <c r="V22" s="181"/>
      <c r="W22" s="181"/>
      <c r="X22" s="181"/>
      <c r="Y22" s="181"/>
      <c r="Z22" s="181"/>
      <c r="AA22" s="181"/>
      <c r="AB22" s="181"/>
      <c r="AC22" s="181"/>
      <c r="AD22" s="181"/>
      <c r="AE22" s="181"/>
      <c r="AF22" s="181"/>
      <c r="AG22" s="181"/>
      <c r="AH22" s="181"/>
      <c r="AI22" s="181"/>
      <c r="AJ22" s="181"/>
      <c r="AK22" s="181"/>
      <c r="AL22" s="181"/>
      <c r="AM22" s="182"/>
    </row>
    <row r="23" spans="3:39" ht="15" customHeight="1">
      <c r="D23" s="176"/>
      <c r="E23" s="171"/>
      <c r="F23" s="181"/>
      <c r="H23" s="190" t="s">
        <v>612</v>
      </c>
      <c r="I23" s="181"/>
      <c r="J23" s="181"/>
      <c r="K23" s="181"/>
      <c r="L23" s="181"/>
      <c r="M23" s="181"/>
      <c r="N23" s="181" t="s">
        <v>613</v>
      </c>
      <c r="O23" s="181"/>
      <c r="P23" s="181"/>
      <c r="Q23" s="181"/>
      <c r="R23" s="191"/>
      <c r="S23" s="181"/>
      <c r="T23" s="181"/>
      <c r="U23" s="181"/>
      <c r="V23" s="181"/>
      <c r="W23" s="181"/>
      <c r="X23" s="181"/>
      <c r="Y23" s="181"/>
      <c r="Z23" s="181"/>
      <c r="AA23" s="181"/>
      <c r="AB23" s="181"/>
      <c r="AC23" s="181"/>
      <c r="AD23" s="192"/>
      <c r="AE23" s="181"/>
      <c r="AF23" s="181"/>
      <c r="AG23" s="181"/>
      <c r="AH23" s="171"/>
      <c r="AI23" s="171"/>
      <c r="AJ23" s="181"/>
      <c r="AK23" s="181"/>
      <c r="AL23" s="181"/>
      <c r="AM23" s="182"/>
    </row>
    <row r="24" spans="3:39" ht="15" customHeight="1">
      <c r="C24" s="193"/>
      <c r="D24" s="176"/>
      <c r="E24" s="181"/>
      <c r="F24" s="174"/>
      <c r="G24" s="194"/>
      <c r="H24" s="181"/>
      <c r="J24" s="181"/>
      <c r="K24" s="181"/>
      <c r="L24" s="181"/>
      <c r="M24" s="181"/>
      <c r="N24" s="181" t="s">
        <v>614</v>
      </c>
      <c r="O24" s="181"/>
      <c r="P24" s="181"/>
      <c r="Q24" s="181"/>
      <c r="R24" s="181"/>
      <c r="S24" s="181"/>
      <c r="T24" s="181"/>
      <c r="U24" s="181"/>
      <c r="V24" s="181"/>
      <c r="W24" s="181"/>
      <c r="X24" s="181"/>
      <c r="Y24" s="181"/>
      <c r="Z24" s="181"/>
      <c r="AA24" s="181"/>
      <c r="AB24" s="181"/>
      <c r="AC24" s="181"/>
      <c r="AD24" s="181"/>
      <c r="AE24" s="181"/>
      <c r="AF24" s="181"/>
      <c r="AG24" s="181"/>
      <c r="AH24" s="171"/>
      <c r="AI24" s="171"/>
      <c r="AJ24" s="181"/>
      <c r="AK24" s="181"/>
      <c r="AL24" s="181"/>
      <c r="AM24" s="182"/>
    </row>
    <row r="25" spans="3:39" ht="15" customHeight="1">
      <c r="C25" s="193"/>
      <c r="D25" s="176"/>
      <c r="E25" s="181"/>
      <c r="F25" s="174"/>
      <c r="G25" s="194"/>
      <c r="H25" s="181"/>
      <c r="J25" s="181"/>
      <c r="K25" s="181"/>
      <c r="L25" s="181"/>
      <c r="M25" s="181"/>
      <c r="N25" s="181" t="s">
        <v>615</v>
      </c>
      <c r="O25" s="181"/>
      <c r="P25" s="181"/>
      <c r="Q25" s="181"/>
      <c r="R25" s="181"/>
      <c r="S25" s="181"/>
      <c r="T25" s="181"/>
      <c r="U25" s="181"/>
      <c r="V25" s="181"/>
      <c r="W25" s="181"/>
      <c r="X25" s="181"/>
      <c r="Y25" s="181"/>
      <c r="Z25" s="181"/>
      <c r="AA25" s="181"/>
      <c r="AB25" s="181"/>
      <c r="AC25" s="181"/>
      <c r="AD25" s="181"/>
      <c r="AE25" s="181"/>
      <c r="AF25" s="181"/>
      <c r="AG25" s="181"/>
      <c r="AH25" s="171"/>
      <c r="AI25" s="171"/>
      <c r="AJ25" s="181"/>
      <c r="AK25" s="181"/>
      <c r="AL25" s="181"/>
      <c r="AM25" s="182"/>
    </row>
    <row r="26" spans="3:39" ht="15" customHeight="1">
      <c r="C26" s="193"/>
      <c r="D26" s="176"/>
      <c r="E26" s="181"/>
      <c r="F26" s="174"/>
      <c r="G26" s="194"/>
      <c r="H26" s="181"/>
      <c r="J26" s="181"/>
      <c r="K26" s="181"/>
      <c r="L26" s="181"/>
      <c r="M26" s="181"/>
      <c r="N26" s="181"/>
      <c r="O26" s="181"/>
      <c r="P26" s="181"/>
      <c r="Q26" s="181"/>
      <c r="R26" s="181"/>
      <c r="S26" s="181"/>
      <c r="T26" s="181"/>
      <c r="U26" s="181"/>
      <c r="V26" s="181"/>
      <c r="W26" s="181"/>
      <c r="X26" s="181"/>
      <c r="Y26" s="181"/>
      <c r="Z26" s="181"/>
      <c r="AA26" s="181"/>
      <c r="AB26" s="181"/>
      <c r="AC26" s="181"/>
      <c r="AD26" s="181"/>
      <c r="AE26" s="181"/>
      <c r="AF26" s="181"/>
      <c r="AG26" s="181"/>
      <c r="AH26" s="171"/>
      <c r="AI26" s="171"/>
      <c r="AJ26" s="181"/>
      <c r="AK26" s="181"/>
      <c r="AL26" s="181"/>
      <c r="AM26" s="182"/>
    </row>
    <row r="27" spans="3:39" ht="15" customHeight="1">
      <c r="D27" s="176"/>
      <c r="E27" s="181"/>
      <c r="F27" s="173"/>
      <c r="H27" s="181" t="s">
        <v>616</v>
      </c>
      <c r="I27" s="181"/>
      <c r="J27" s="181"/>
      <c r="K27" s="192"/>
      <c r="L27" s="181"/>
      <c r="M27" s="181"/>
      <c r="N27" s="181" t="s">
        <v>617</v>
      </c>
      <c r="O27" s="181"/>
      <c r="P27" s="181"/>
      <c r="Q27" s="181"/>
      <c r="R27" s="181"/>
      <c r="S27" s="181"/>
      <c r="T27" s="181"/>
      <c r="U27" s="181"/>
      <c r="V27" s="181"/>
      <c r="W27" s="181"/>
      <c r="X27" s="181"/>
      <c r="Y27" s="181"/>
      <c r="Z27" s="181"/>
      <c r="AA27" s="181"/>
      <c r="AB27" s="181"/>
      <c r="AC27" s="181"/>
      <c r="AD27" s="181"/>
      <c r="AE27" s="181"/>
      <c r="AF27" s="181"/>
      <c r="AG27" s="181"/>
      <c r="AH27" s="171"/>
      <c r="AI27" s="171"/>
      <c r="AJ27" s="181"/>
      <c r="AK27" s="181"/>
      <c r="AL27" s="181"/>
      <c r="AM27" s="182"/>
    </row>
    <row r="28" spans="3:39" ht="15" customHeight="1">
      <c r="D28" s="176"/>
      <c r="E28" s="181"/>
      <c r="F28" s="173"/>
      <c r="H28" s="181"/>
      <c r="I28" s="181"/>
      <c r="J28" s="181"/>
      <c r="K28" s="192"/>
      <c r="L28" s="181"/>
      <c r="M28" s="181"/>
      <c r="N28" s="181" t="s">
        <v>618</v>
      </c>
      <c r="O28" s="181"/>
      <c r="P28" s="181"/>
      <c r="Q28" s="181"/>
      <c r="R28" s="181"/>
      <c r="S28" s="181"/>
      <c r="T28" s="181"/>
      <c r="U28" s="181"/>
      <c r="V28" s="181"/>
      <c r="W28" s="181"/>
      <c r="X28" s="181"/>
      <c r="Y28" s="181"/>
      <c r="Z28" s="181"/>
      <c r="AA28" s="181"/>
      <c r="AB28" s="181"/>
      <c r="AC28" s="181"/>
      <c r="AD28" s="181"/>
      <c r="AE28" s="181"/>
      <c r="AF28" s="181"/>
      <c r="AG28" s="181"/>
      <c r="AH28" s="171"/>
      <c r="AI28" s="171"/>
      <c r="AJ28" s="181"/>
      <c r="AK28" s="181"/>
      <c r="AL28" s="181"/>
      <c r="AM28" s="182"/>
    </row>
    <row r="29" spans="3:39" ht="15" customHeight="1">
      <c r="D29" s="176"/>
      <c r="E29" s="181"/>
      <c r="F29" s="173"/>
      <c r="H29" s="181"/>
      <c r="I29" s="181"/>
      <c r="J29" s="181"/>
      <c r="K29" s="192"/>
      <c r="L29" s="181"/>
      <c r="M29" s="181"/>
      <c r="N29" s="181" t="s">
        <v>619</v>
      </c>
      <c r="O29" s="181"/>
      <c r="P29" s="181"/>
      <c r="Q29" s="181"/>
      <c r="R29" s="181"/>
      <c r="S29" s="181"/>
      <c r="T29" s="181"/>
      <c r="U29" s="181"/>
      <c r="V29" s="181"/>
      <c r="W29" s="181"/>
      <c r="X29" s="181"/>
      <c r="Y29" s="181"/>
      <c r="Z29" s="181"/>
      <c r="AA29" s="181"/>
      <c r="AB29" s="181"/>
      <c r="AC29" s="181"/>
      <c r="AD29" s="181"/>
      <c r="AE29" s="181"/>
      <c r="AF29" s="181"/>
      <c r="AG29" s="181"/>
      <c r="AH29" s="171"/>
      <c r="AI29" s="171"/>
      <c r="AJ29" s="181"/>
      <c r="AK29" s="181"/>
      <c r="AL29" s="181"/>
      <c r="AM29" s="182"/>
    </row>
    <row r="30" spans="3:39" ht="15" customHeight="1">
      <c r="D30" s="176"/>
      <c r="E30" s="181"/>
      <c r="F30" s="173"/>
      <c r="H30" s="181"/>
      <c r="I30" s="181"/>
      <c r="J30" s="181"/>
      <c r="K30" s="192"/>
      <c r="L30" s="181"/>
      <c r="M30" s="181"/>
      <c r="N30" s="181"/>
      <c r="O30" s="181"/>
      <c r="P30" s="181"/>
      <c r="Q30" s="181"/>
      <c r="R30" s="181"/>
      <c r="S30" s="181"/>
      <c r="T30" s="181"/>
      <c r="U30" s="181"/>
      <c r="V30" s="181"/>
      <c r="W30" s="181"/>
      <c r="X30" s="181"/>
      <c r="Y30" s="181"/>
      <c r="Z30" s="181"/>
      <c r="AA30" s="181"/>
      <c r="AB30" s="181"/>
      <c r="AC30" s="181"/>
      <c r="AD30" s="181"/>
      <c r="AE30" s="181"/>
      <c r="AF30" s="181"/>
      <c r="AG30" s="181"/>
      <c r="AH30" s="171"/>
      <c r="AI30" s="171"/>
      <c r="AJ30" s="181"/>
      <c r="AK30" s="181"/>
      <c r="AL30" s="181"/>
      <c r="AM30" s="182"/>
    </row>
    <row r="31" spans="3:39" ht="15" customHeight="1">
      <c r="D31" s="176"/>
      <c r="E31" s="181"/>
      <c r="F31" s="173"/>
      <c r="H31" s="181" t="s">
        <v>620</v>
      </c>
      <c r="I31" s="181"/>
      <c r="J31" s="181"/>
      <c r="K31" s="192"/>
      <c r="L31" s="181"/>
      <c r="M31" s="181"/>
      <c r="N31" s="181" t="s">
        <v>621</v>
      </c>
      <c r="O31" s="181"/>
      <c r="P31" s="181"/>
      <c r="Q31" s="181"/>
      <c r="R31" s="181"/>
      <c r="S31" s="181"/>
      <c r="T31" s="181"/>
      <c r="U31" s="181"/>
      <c r="V31" s="181"/>
      <c r="W31" s="181"/>
      <c r="X31" s="181"/>
      <c r="Y31" s="181"/>
      <c r="Z31" s="181"/>
      <c r="AA31" s="181"/>
      <c r="AB31" s="181"/>
      <c r="AC31" s="181"/>
      <c r="AD31" s="181"/>
      <c r="AE31" s="181"/>
      <c r="AF31" s="181"/>
      <c r="AG31" s="181"/>
      <c r="AH31" s="171"/>
      <c r="AI31" s="171"/>
      <c r="AJ31" s="181"/>
      <c r="AK31" s="181"/>
      <c r="AL31" s="181"/>
      <c r="AM31" s="182"/>
    </row>
    <row r="32" spans="3:39" ht="15" customHeight="1">
      <c r="D32" s="176"/>
      <c r="E32" s="181"/>
      <c r="F32" s="173"/>
      <c r="G32" s="181"/>
      <c r="H32" s="181"/>
      <c r="I32" s="181"/>
      <c r="J32" s="181"/>
      <c r="K32" s="192"/>
      <c r="L32" s="181"/>
      <c r="M32" s="181"/>
      <c r="N32" s="181"/>
      <c r="O32" s="181"/>
      <c r="P32" s="181"/>
      <c r="Q32" s="181"/>
      <c r="R32" s="181"/>
      <c r="S32" s="181"/>
      <c r="T32" s="181"/>
      <c r="U32" s="181"/>
      <c r="V32" s="181"/>
      <c r="W32" s="181"/>
      <c r="X32" s="181"/>
      <c r="Y32" s="181"/>
      <c r="Z32" s="181"/>
      <c r="AA32" s="181"/>
      <c r="AB32" s="181"/>
      <c r="AC32" s="181"/>
      <c r="AD32" s="181"/>
      <c r="AE32" s="181"/>
      <c r="AF32" s="181"/>
      <c r="AG32" s="181"/>
      <c r="AH32" s="171"/>
      <c r="AI32" s="171"/>
      <c r="AJ32" s="181"/>
      <c r="AK32" s="181"/>
      <c r="AL32" s="181"/>
      <c r="AM32" s="182"/>
    </row>
    <row r="33" spans="4:39" ht="15" customHeight="1">
      <c r="D33" s="176"/>
      <c r="E33" s="330" t="s">
        <v>622</v>
      </c>
      <c r="F33" s="331"/>
      <c r="G33" s="181" t="s">
        <v>623</v>
      </c>
      <c r="H33" s="181"/>
      <c r="I33" s="181"/>
      <c r="J33" s="181"/>
      <c r="K33" s="181"/>
      <c r="L33" s="181"/>
      <c r="M33" s="181"/>
      <c r="N33" s="181"/>
      <c r="O33" s="181"/>
      <c r="P33" s="181"/>
      <c r="Q33" s="181"/>
      <c r="R33" s="181"/>
      <c r="S33" s="181"/>
      <c r="T33" s="181"/>
      <c r="U33" s="181"/>
      <c r="V33" s="181"/>
      <c r="W33" s="181"/>
      <c r="X33" s="181"/>
      <c r="Y33" s="181"/>
      <c r="Z33" s="181"/>
      <c r="AA33" s="181"/>
      <c r="AB33" s="181"/>
      <c r="AC33" s="181"/>
      <c r="AD33" s="181"/>
      <c r="AE33" s="181"/>
      <c r="AF33" s="181"/>
      <c r="AG33" s="181"/>
      <c r="AH33" s="171"/>
      <c r="AI33" s="171"/>
      <c r="AJ33" s="181"/>
      <c r="AK33" s="181"/>
      <c r="AL33" s="181"/>
      <c r="AM33" s="182"/>
    </row>
    <row r="34" spans="4:39" ht="15" customHeight="1">
      <c r="D34" s="176"/>
      <c r="E34" s="173"/>
      <c r="F34" s="174"/>
      <c r="G34" s="181"/>
      <c r="H34" s="181"/>
      <c r="I34" s="181"/>
      <c r="J34" s="181"/>
      <c r="K34" s="181"/>
      <c r="L34" s="181"/>
      <c r="M34" s="181"/>
      <c r="N34" s="181"/>
      <c r="O34" s="181"/>
      <c r="P34" s="181"/>
      <c r="Q34" s="181"/>
      <c r="R34" s="181"/>
      <c r="S34" s="181"/>
      <c r="T34" s="181"/>
      <c r="U34" s="181"/>
      <c r="V34" s="181"/>
      <c r="W34" s="181"/>
      <c r="X34" s="181"/>
      <c r="Y34" s="181"/>
      <c r="Z34" s="181"/>
      <c r="AA34" s="181"/>
      <c r="AB34" s="181"/>
      <c r="AC34" s="181"/>
      <c r="AD34" s="181"/>
      <c r="AE34" s="181"/>
      <c r="AF34" s="181"/>
      <c r="AG34" s="181"/>
      <c r="AH34" s="171"/>
      <c r="AI34" s="171"/>
      <c r="AJ34" s="181"/>
      <c r="AK34" s="181"/>
      <c r="AL34" s="181"/>
      <c r="AM34" s="182"/>
    </row>
    <row r="35" spans="4:39" ht="15" customHeight="1">
      <c r="D35" s="176"/>
      <c r="E35" s="181"/>
      <c r="F35" s="173"/>
      <c r="H35" s="181" t="s">
        <v>624</v>
      </c>
      <c r="I35" s="190"/>
      <c r="J35" s="181"/>
      <c r="K35" s="181"/>
      <c r="L35" s="181"/>
      <c r="M35" s="181"/>
      <c r="N35" s="181"/>
      <c r="O35" s="181"/>
      <c r="P35" s="181"/>
      <c r="Q35" s="181"/>
      <c r="R35" s="181"/>
      <c r="S35" s="181"/>
      <c r="T35" s="181"/>
      <c r="U35" s="181"/>
      <c r="V35" s="181"/>
      <c r="W35" s="181"/>
      <c r="X35" s="181"/>
      <c r="Y35" s="181"/>
      <c r="Z35" s="181"/>
      <c r="AA35" s="181"/>
      <c r="AB35" s="181"/>
      <c r="AC35" s="181"/>
      <c r="AD35" s="181"/>
      <c r="AE35" s="181"/>
      <c r="AF35" s="181"/>
      <c r="AG35" s="181"/>
      <c r="AH35" s="171"/>
      <c r="AI35" s="171"/>
      <c r="AJ35" s="181"/>
      <c r="AK35" s="181"/>
      <c r="AL35" s="181"/>
      <c r="AM35" s="182"/>
    </row>
    <row r="36" spans="4:39" ht="15" customHeight="1">
      <c r="D36" s="176"/>
      <c r="E36" s="173"/>
      <c r="F36" s="174"/>
      <c r="G36" s="171"/>
      <c r="H36" s="195"/>
      <c r="I36" s="181" t="s">
        <v>625</v>
      </c>
      <c r="J36" s="181" t="s">
        <v>626</v>
      </c>
      <c r="K36" s="181"/>
      <c r="L36" s="181"/>
      <c r="M36" s="181"/>
      <c r="N36" s="181"/>
      <c r="O36" s="181" t="s">
        <v>627</v>
      </c>
      <c r="P36" s="181"/>
      <c r="Q36" s="181"/>
      <c r="R36" s="181"/>
      <c r="S36" s="181"/>
      <c r="T36" s="181"/>
      <c r="U36" s="181"/>
      <c r="V36" s="181"/>
      <c r="W36" s="181"/>
      <c r="X36" s="181"/>
      <c r="Y36" s="181"/>
      <c r="Z36" s="181"/>
      <c r="AA36" s="181"/>
      <c r="AB36" s="181"/>
      <c r="AC36" s="181"/>
      <c r="AD36" s="181"/>
      <c r="AE36" s="181"/>
      <c r="AF36" s="181"/>
      <c r="AG36" s="181"/>
      <c r="AH36" s="171"/>
      <c r="AI36" s="171"/>
      <c r="AJ36" s="181"/>
      <c r="AK36" s="181"/>
      <c r="AL36" s="181"/>
      <c r="AM36" s="182"/>
    </row>
    <row r="37" spans="4:39" ht="15" customHeight="1">
      <c r="D37" s="176"/>
      <c r="E37" s="181"/>
      <c r="F37" s="171"/>
      <c r="G37" s="171"/>
      <c r="H37" s="171"/>
      <c r="I37" s="181" t="s">
        <v>628</v>
      </c>
      <c r="J37" s="181" t="s">
        <v>605</v>
      </c>
      <c r="K37" s="196"/>
      <c r="L37" s="196"/>
      <c r="M37" s="196"/>
      <c r="N37" s="196"/>
      <c r="O37" s="181" t="s">
        <v>629</v>
      </c>
      <c r="P37" s="196"/>
      <c r="Q37" s="196"/>
      <c r="R37" s="181"/>
      <c r="S37" s="181"/>
      <c r="T37" s="181"/>
      <c r="U37" s="181"/>
      <c r="V37" s="181"/>
      <c r="W37" s="181"/>
      <c r="X37" s="181"/>
      <c r="Y37" s="181"/>
      <c r="Z37" s="181"/>
      <c r="AA37" s="181"/>
      <c r="AB37" s="181"/>
      <c r="AC37" s="181"/>
      <c r="AD37" s="181"/>
      <c r="AE37" s="181"/>
      <c r="AF37" s="181"/>
      <c r="AG37" s="181"/>
      <c r="AH37" s="171"/>
      <c r="AI37" s="171"/>
      <c r="AJ37" s="181"/>
      <c r="AK37" s="181"/>
      <c r="AL37" s="181"/>
      <c r="AM37" s="182"/>
    </row>
    <row r="38" spans="4:39" ht="15" customHeight="1">
      <c r="D38" s="176"/>
      <c r="E38" s="181"/>
      <c r="F38" s="173"/>
      <c r="G38" s="173"/>
      <c r="H38" s="181"/>
      <c r="I38" s="181"/>
      <c r="J38" s="181"/>
      <c r="K38" s="181"/>
      <c r="L38" s="181"/>
      <c r="M38" s="181"/>
      <c r="N38" s="181"/>
      <c r="O38" s="181"/>
      <c r="P38" s="181"/>
      <c r="Q38" s="181"/>
      <c r="R38" s="181"/>
      <c r="S38" s="181"/>
      <c r="T38" s="181"/>
      <c r="U38" s="181"/>
      <c r="V38" s="181"/>
      <c r="W38" s="181"/>
      <c r="X38" s="181"/>
      <c r="Y38" s="181"/>
      <c r="Z38" s="181"/>
      <c r="AA38" s="181"/>
      <c r="AB38" s="181"/>
      <c r="AC38" s="181"/>
      <c r="AD38" s="171"/>
      <c r="AE38" s="181"/>
      <c r="AF38" s="181"/>
      <c r="AG38" s="181"/>
      <c r="AH38" s="171"/>
      <c r="AI38" s="171"/>
      <c r="AJ38" s="181"/>
      <c r="AK38" s="181"/>
      <c r="AL38" s="181"/>
      <c r="AM38" s="182"/>
    </row>
    <row r="39" spans="4:39" ht="15" customHeight="1">
      <c r="D39" s="176"/>
      <c r="E39" s="181"/>
      <c r="F39" s="181"/>
      <c r="G39" s="181"/>
      <c r="H39" s="181" t="s">
        <v>720</v>
      </c>
      <c r="I39" s="181"/>
      <c r="J39" s="181"/>
      <c r="K39" s="181"/>
      <c r="L39" s="181"/>
      <c r="M39" s="171"/>
      <c r="N39" s="181"/>
      <c r="O39" s="181"/>
      <c r="P39" s="197"/>
      <c r="Q39" s="181"/>
      <c r="R39" s="181"/>
      <c r="S39" s="181"/>
      <c r="T39" s="181"/>
      <c r="U39" s="181"/>
      <c r="V39" s="181"/>
      <c r="W39" s="181"/>
      <c r="X39" s="181"/>
      <c r="Y39" s="181"/>
      <c r="Z39" s="181"/>
      <c r="AA39" s="181"/>
      <c r="AB39" s="181"/>
      <c r="AC39" s="181"/>
      <c r="AD39" s="181"/>
      <c r="AE39" s="181"/>
      <c r="AF39" s="181"/>
      <c r="AG39" s="181"/>
      <c r="AH39" s="171"/>
      <c r="AI39" s="171"/>
      <c r="AJ39" s="181"/>
      <c r="AK39" s="181"/>
      <c r="AL39" s="181"/>
      <c r="AM39" s="182"/>
    </row>
    <row r="40" spans="4:39" ht="15" customHeight="1">
      <c r="D40" s="176"/>
      <c r="E40" s="181"/>
      <c r="F40" s="181"/>
      <c r="G40" s="181"/>
      <c r="H40" s="181" t="s">
        <v>630</v>
      </c>
      <c r="I40" s="181"/>
      <c r="J40" s="181"/>
      <c r="K40" s="181"/>
      <c r="L40" s="181"/>
      <c r="M40" s="171"/>
      <c r="N40" s="181"/>
      <c r="O40" s="181"/>
      <c r="P40" s="197"/>
      <c r="Q40" s="181"/>
      <c r="R40" s="181"/>
      <c r="S40" s="181"/>
      <c r="T40" s="181"/>
      <c r="U40" s="181"/>
      <c r="V40" s="181"/>
      <c r="W40" s="181"/>
      <c r="X40" s="181"/>
      <c r="Y40" s="181"/>
      <c r="Z40" s="181"/>
      <c r="AA40" s="181"/>
      <c r="AB40" s="181"/>
      <c r="AC40" s="181"/>
      <c r="AD40" s="181"/>
      <c r="AE40" s="181"/>
      <c r="AF40" s="181"/>
      <c r="AG40" s="181"/>
      <c r="AH40" s="171"/>
      <c r="AI40" s="171"/>
      <c r="AJ40" s="181"/>
      <c r="AK40" s="181"/>
      <c r="AL40" s="181"/>
      <c r="AM40" s="182"/>
    </row>
    <row r="41" spans="4:39" ht="15" customHeight="1">
      <c r="D41" s="176"/>
      <c r="E41" s="181"/>
      <c r="F41" s="181"/>
      <c r="G41" s="181"/>
      <c r="H41" s="181" t="s">
        <v>631</v>
      </c>
      <c r="I41" s="181"/>
      <c r="J41" s="181"/>
      <c r="K41" s="181"/>
      <c r="L41" s="181"/>
      <c r="M41" s="171"/>
      <c r="N41" s="181"/>
      <c r="O41" s="181"/>
      <c r="P41" s="197"/>
      <c r="Q41" s="181"/>
      <c r="R41" s="181"/>
      <c r="S41" s="181"/>
      <c r="T41" s="181"/>
      <c r="U41" s="181"/>
      <c r="V41" s="181"/>
      <c r="W41" s="181"/>
      <c r="X41" s="181"/>
      <c r="Y41" s="181"/>
      <c r="Z41" s="181"/>
      <c r="AA41" s="181"/>
      <c r="AB41" s="181"/>
      <c r="AC41" s="181"/>
      <c r="AD41" s="181"/>
      <c r="AE41" s="181"/>
      <c r="AF41" s="181"/>
      <c r="AG41" s="181"/>
      <c r="AH41" s="171"/>
      <c r="AI41" s="171"/>
      <c r="AJ41" s="181"/>
      <c r="AK41" s="181"/>
      <c r="AL41" s="181"/>
      <c r="AM41" s="182"/>
    </row>
    <row r="42" spans="4:39" ht="15" customHeight="1">
      <c r="D42" s="176"/>
      <c r="E42" s="181"/>
      <c r="F42" s="181"/>
      <c r="G42" s="181"/>
      <c r="H42" s="181"/>
      <c r="I42" s="181"/>
      <c r="J42" s="181"/>
      <c r="K42" s="181"/>
      <c r="L42" s="181"/>
      <c r="M42" s="171"/>
      <c r="N42" s="181"/>
      <c r="O42" s="181"/>
      <c r="P42" s="197"/>
      <c r="Q42" s="181"/>
      <c r="R42" s="181"/>
      <c r="S42" s="181"/>
      <c r="T42" s="181"/>
      <c r="U42" s="181"/>
      <c r="V42" s="181"/>
      <c r="W42" s="181"/>
      <c r="X42" s="181"/>
      <c r="Y42" s="181"/>
      <c r="Z42" s="181"/>
      <c r="AA42" s="181"/>
      <c r="AB42" s="181"/>
      <c r="AC42" s="181"/>
      <c r="AD42" s="181"/>
      <c r="AE42" s="181"/>
      <c r="AF42" s="181"/>
      <c r="AG42" s="181"/>
      <c r="AH42" s="171"/>
      <c r="AI42" s="171"/>
      <c r="AJ42" s="181"/>
      <c r="AK42" s="181"/>
      <c r="AL42" s="181"/>
      <c r="AM42" s="182"/>
    </row>
    <row r="43" spans="4:39" ht="15" customHeight="1">
      <c r="D43" s="176"/>
      <c r="E43" s="330" t="s">
        <v>632</v>
      </c>
      <c r="F43" s="331"/>
      <c r="G43" s="181" t="s">
        <v>633</v>
      </c>
      <c r="H43" s="181"/>
      <c r="I43" s="181"/>
      <c r="J43" s="181"/>
      <c r="K43" s="181"/>
      <c r="L43" s="181"/>
      <c r="M43" s="171"/>
      <c r="N43" s="171"/>
      <c r="O43" s="171"/>
      <c r="P43" s="171"/>
      <c r="Q43" s="171"/>
      <c r="R43" s="171"/>
      <c r="S43" s="171"/>
      <c r="T43" s="171"/>
      <c r="U43" s="171"/>
      <c r="V43" s="171"/>
      <c r="W43" s="171"/>
      <c r="X43" s="171"/>
      <c r="Y43" s="171"/>
      <c r="Z43" s="171"/>
      <c r="AA43" s="171"/>
      <c r="AB43" s="171"/>
      <c r="AC43" s="171"/>
      <c r="AD43" s="181"/>
      <c r="AE43" s="171"/>
      <c r="AF43" s="181"/>
      <c r="AG43" s="181"/>
      <c r="AH43" s="171"/>
      <c r="AI43" s="171"/>
      <c r="AJ43" s="181"/>
      <c r="AK43" s="181"/>
      <c r="AL43" s="181"/>
      <c r="AM43" s="182"/>
    </row>
    <row r="44" spans="4:39" ht="15" customHeight="1">
      <c r="D44" s="176"/>
      <c r="E44" s="173"/>
      <c r="F44" s="174"/>
      <c r="G44" s="181"/>
      <c r="H44" s="181"/>
      <c r="I44" s="181"/>
      <c r="J44" s="181"/>
      <c r="K44" s="181"/>
      <c r="L44" s="181"/>
      <c r="M44" s="171"/>
      <c r="N44" s="171"/>
      <c r="O44" s="171"/>
      <c r="P44" s="171"/>
      <c r="Q44" s="171"/>
      <c r="R44" s="171"/>
      <c r="S44" s="171"/>
      <c r="T44" s="171"/>
      <c r="U44" s="171"/>
      <c r="V44" s="171"/>
      <c r="W44" s="171"/>
      <c r="X44" s="171"/>
      <c r="Y44" s="171"/>
      <c r="Z44" s="171"/>
      <c r="AA44" s="171"/>
      <c r="AB44" s="171"/>
      <c r="AC44" s="171"/>
      <c r="AD44" s="181"/>
      <c r="AE44" s="171"/>
      <c r="AF44" s="181"/>
      <c r="AG44" s="181"/>
      <c r="AH44" s="171"/>
      <c r="AI44" s="171"/>
      <c r="AJ44" s="181"/>
      <c r="AK44" s="181"/>
      <c r="AL44" s="181"/>
      <c r="AM44" s="182"/>
    </row>
    <row r="45" spans="4:39" ht="15" customHeight="1">
      <c r="D45" s="176"/>
      <c r="E45" s="181"/>
      <c r="F45" s="181"/>
      <c r="G45" s="181"/>
      <c r="H45" s="181" t="s">
        <v>634</v>
      </c>
      <c r="I45" s="181"/>
      <c r="J45" s="181"/>
      <c r="K45" s="181"/>
      <c r="L45" s="181"/>
      <c r="M45" s="181"/>
      <c r="N45" s="181"/>
      <c r="O45" s="181"/>
      <c r="P45" s="181"/>
      <c r="Q45" s="181"/>
      <c r="R45" s="181"/>
      <c r="S45" s="181"/>
      <c r="T45" s="181"/>
      <c r="U45" s="181"/>
      <c r="V45" s="181"/>
      <c r="W45" s="181"/>
      <c r="X45" s="181"/>
      <c r="Y45" s="181"/>
      <c r="Z45" s="181"/>
      <c r="AA45" s="181"/>
      <c r="AB45" s="181"/>
      <c r="AC45" s="181"/>
      <c r="AD45" s="181"/>
      <c r="AE45" s="181"/>
      <c r="AF45" s="181"/>
      <c r="AG45" s="181"/>
      <c r="AH45" s="171"/>
      <c r="AI45" s="171"/>
      <c r="AJ45" s="171"/>
      <c r="AK45" s="181"/>
      <c r="AL45" s="181"/>
      <c r="AM45" s="182"/>
    </row>
    <row r="46" spans="4:39" ht="15" customHeight="1">
      <c r="D46" s="176"/>
      <c r="E46" s="181"/>
      <c r="F46" s="173"/>
      <c r="G46" s="173"/>
      <c r="H46" s="181"/>
      <c r="I46" s="181"/>
      <c r="J46" s="181"/>
      <c r="K46" s="181"/>
      <c r="L46" s="181"/>
      <c r="M46" s="181"/>
      <c r="N46" s="181"/>
      <c r="O46" s="197"/>
      <c r="P46" s="181"/>
      <c r="Q46" s="181"/>
      <c r="R46" s="181"/>
      <c r="S46" s="181"/>
      <c r="T46" s="181"/>
      <c r="U46" s="181"/>
      <c r="V46" s="181"/>
      <c r="W46" s="181"/>
      <c r="X46" s="181"/>
      <c r="Y46" s="181"/>
      <c r="Z46" s="181"/>
      <c r="AA46" s="181"/>
      <c r="AB46" s="181"/>
      <c r="AC46" s="181"/>
      <c r="AD46" s="181"/>
      <c r="AE46" s="181"/>
      <c r="AF46" s="181"/>
      <c r="AG46" s="181"/>
      <c r="AH46" s="171"/>
      <c r="AI46" s="171"/>
      <c r="AJ46" s="181"/>
      <c r="AK46" s="181"/>
      <c r="AL46" s="181"/>
      <c r="AM46" s="182"/>
    </row>
    <row r="47" spans="4:39" ht="15" customHeight="1">
      <c r="D47" s="176"/>
      <c r="E47" s="181"/>
      <c r="F47" s="181"/>
      <c r="G47" s="181"/>
      <c r="H47" s="181"/>
      <c r="I47" s="181"/>
      <c r="J47" s="181"/>
      <c r="K47" s="181"/>
      <c r="L47" s="181"/>
      <c r="M47" s="181"/>
      <c r="N47" s="181"/>
      <c r="O47" s="181"/>
      <c r="P47" s="181"/>
      <c r="Q47" s="181"/>
      <c r="R47" s="181"/>
      <c r="S47" s="181"/>
      <c r="T47" s="181"/>
      <c r="U47" s="181"/>
      <c r="V47" s="181"/>
      <c r="W47" s="181"/>
      <c r="X47" s="181"/>
      <c r="Y47" s="181"/>
      <c r="Z47" s="181"/>
      <c r="AA47" s="181"/>
      <c r="AB47" s="181"/>
      <c r="AC47" s="181"/>
      <c r="AD47" s="181"/>
      <c r="AE47" s="181"/>
      <c r="AF47" s="181"/>
      <c r="AG47" s="181"/>
      <c r="AH47" s="171"/>
      <c r="AI47" s="171"/>
      <c r="AJ47" s="181"/>
      <c r="AK47" s="181"/>
      <c r="AL47" s="181"/>
      <c r="AM47" s="182"/>
    </row>
    <row r="48" spans="4:39" ht="15" customHeight="1">
      <c r="D48" s="176"/>
      <c r="E48" s="181"/>
      <c r="F48" s="181"/>
      <c r="G48" s="181"/>
      <c r="H48" s="181"/>
      <c r="I48" s="171"/>
      <c r="J48" s="181"/>
      <c r="K48" s="181"/>
      <c r="L48" s="181"/>
      <c r="M48" s="181"/>
      <c r="N48" s="198"/>
      <c r="O48" s="198"/>
      <c r="P48" s="199"/>
      <c r="Q48" s="199"/>
      <c r="R48" s="198"/>
      <c r="S48" s="198"/>
      <c r="T48" s="198"/>
      <c r="U48" s="198"/>
      <c r="V48" s="198"/>
      <c r="W48" s="198"/>
      <c r="X48" s="181"/>
      <c r="Y48" s="181"/>
      <c r="Z48" s="201"/>
      <c r="AA48" s="181"/>
      <c r="AB48" s="181"/>
      <c r="AC48" s="181"/>
      <c r="AD48" s="181"/>
      <c r="AE48" s="181"/>
      <c r="AF48" s="181"/>
      <c r="AG48" s="181"/>
      <c r="AH48" s="181"/>
      <c r="AI48" s="181"/>
      <c r="AJ48" s="181"/>
      <c r="AK48" s="181"/>
      <c r="AL48" s="181"/>
      <c r="AM48" s="182"/>
    </row>
    <row r="49" spans="4:39" ht="15" customHeight="1">
      <c r="D49" s="176"/>
      <c r="E49" s="181"/>
      <c r="F49" s="181"/>
      <c r="G49" s="181"/>
      <c r="H49" s="181"/>
      <c r="I49" s="181"/>
      <c r="J49" s="181"/>
      <c r="K49" s="181"/>
      <c r="L49" s="181"/>
      <c r="M49" s="181"/>
      <c r="N49" s="181"/>
      <c r="O49" s="181"/>
      <c r="P49" s="191"/>
      <c r="Q49" s="181"/>
      <c r="R49" s="171"/>
      <c r="S49" s="181"/>
      <c r="T49" s="181"/>
      <c r="U49" s="181"/>
      <c r="V49" s="181"/>
      <c r="W49" s="181"/>
      <c r="X49" s="181"/>
      <c r="Y49" s="181"/>
      <c r="Z49" s="192"/>
      <c r="AA49" s="181"/>
      <c r="AB49" s="181"/>
      <c r="AC49" s="181"/>
      <c r="AD49" s="171"/>
      <c r="AE49" s="181"/>
      <c r="AF49" s="181"/>
      <c r="AG49" s="181"/>
      <c r="AH49" s="181"/>
      <c r="AI49" s="181"/>
      <c r="AJ49" s="181"/>
      <c r="AK49" s="181"/>
      <c r="AL49" s="181"/>
      <c r="AM49" s="182"/>
    </row>
    <row r="50" spans="4:39" ht="15" customHeight="1">
      <c r="D50" s="176"/>
      <c r="E50" s="181"/>
      <c r="F50" s="181"/>
      <c r="G50" s="181"/>
      <c r="H50" s="181"/>
      <c r="I50" s="181"/>
      <c r="J50" s="181"/>
      <c r="K50" s="181"/>
      <c r="L50" s="181"/>
      <c r="M50" s="181"/>
      <c r="N50" s="181"/>
      <c r="O50" s="181"/>
      <c r="P50" s="181"/>
      <c r="Q50" s="181"/>
      <c r="R50" s="181"/>
      <c r="S50" s="181"/>
      <c r="T50" s="181"/>
      <c r="U50" s="181"/>
      <c r="V50" s="181"/>
      <c r="W50" s="181"/>
      <c r="X50" s="181"/>
      <c r="Y50" s="181"/>
      <c r="Z50" s="181"/>
      <c r="AA50" s="181"/>
      <c r="AB50" s="181"/>
      <c r="AC50" s="181"/>
      <c r="AD50" s="181"/>
      <c r="AE50" s="181"/>
      <c r="AF50" s="181"/>
      <c r="AG50" s="181"/>
      <c r="AH50" s="181"/>
      <c r="AI50" s="181"/>
      <c r="AJ50" s="181"/>
      <c r="AK50" s="181"/>
      <c r="AL50" s="181"/>
      <c r="AM50" s="182"/>
    </row>
    <row r="51" spans="4:39" ht="15" customHeight="1">
      <c r="D51" s="202"/>
      <c r="E51" s="181"/>
      <c r="F51" s="181"/>
      <c r="G51" s="181"/>
      <c r="H51" s="181"/>
      <c r="I51" s="181"/>
      <c r="J51" s="181"/>
      <c r="K51" s="181"/>
      <c r="L51" s="181"/>
      <c r="M51" s="181"/>
      <c r="N51" s="181"/>
      <c r="O51" s="181"/>
      <c r="P51" s="181"/>
      <c r="Q51" s="181"/>
      <c r="R51" s="181"/>
      <c r="S51" s="181"/>
      <c r="T51" s="181"/>
      <c r="U51" s="181"/>
      <c r="V51" s="181"/>
      <c r="W51" s="181"/>
      <c r="X51" s="181"/>
      <c r="Y51" s="181"/>
      <c r="Z51" s="181"/>
      <c r="AA51" s="181"/>
      <c r="AB51" s="181"/>
      <c r="AC51" s="181"/>
      <c r="AD51" s="181"/>
      <c r="AE51" s="181"/>
      <c r="AF51" s="181"/>
      <c r="AG51" s="181"/>
      <c r="AH51" s="181"/>
      <c r="AI51" s="181"/>
      <c r="AJ51" s="181"/>
      <c r="AK51" s="181"/>
      <c r="AL51" s="181"/>
      <c r="AM51" s="182"/>
    </row>
    <row r="52" spans="4:39" ht="15" customHeight="1">
      <c r="D52" s="335"/>
      <c r="E52" s="336"/>
      <c r="F52" s="336"/>
      <c r="G52" s="336"/>
      <c r="H52" s="336"/>
      <c r="I52" s="337"/>
      <c r="J52" s="337"/>
      <c r="K52" s="337"/>
      <c r="L52" s="337"/>
      <c r="M52" s="337"/>
      <c r="N52" s="337"/>
      <c r="O52" s="337"/>
      <c r="P52" s="337"/>
      <c r="Q52" s="337"/>
      <c r="R52" s="337"/>
      <c r="S52" s="337"/>
      <c r="T52" s="337"/>
      <c r="U52" s="337"/>
      <c r="V52" s="337"/>
      <c r="W52" s="337"/>
      <c r="X52" s="337"/>
      <c r="Y52" s="337"/>
      <c r="Z52" s="337"/>
      <c r="AA52" s="337"/>
      <c r="AB52" s="337"/>
      <c r="AC52" s="337"/>
      <c r="AD52" s="337"/>
      <c r="AE52" s="337"/>
      <c r="AF52" s="337"/>
      <c r="AG52" s="337"/>
      <c r="AH52" s="337"/>
      <c r="AI52" s="337"/>
      <c r="AJ52" s="337"/>
      <c r="AK52" s="337"/>
      <c r="AL52" s="337"/>
      <c r="AM52" s="338"/>
    </row>
    <row r="53" spans="4:39" ht="15" customHeight="1">
      <c r="D53" s="339"/>
      <c r="E53" s="336"/>
      <c r="F53" s="336"/>
      <c r="G53" s="336"/>
      <c r="H53" s="336"/>
      <c r="I53" s="337"/>
      <c r="J53" s="337"/>
      <c r="K53" s="337"/>
      <c r="L53" s="337"/>
      <c r="M53" s="337"/>
      <c r="N53" s="337"/>
      <c r="O53" s="337"/>
      <c r="P53" s="337"/>
      <c r="Q53" s="337"/>
      <c r="R53" s="337"/>
      <c r="S53" s="337"/>
      <c r="T53" s="337"/>
      <c r="U53" s="337"/>
      <c r="V53" s="337"/>
      <c r="W53" s="337"/>
      <c r="X53" s="337"/>
      <c r="Y53" s="337"/>
      <c r="Z53" s="337"/>
      <c r="AA53" s="337"/>
      <c r="AB53" s="337"/>
      <c r="AC53" s="337"/>
      <c r="AD53" s="337"/>
      <c r="AE53" s="337"/>
      <c r="AF53" s="337"/>
      <c r="AG53" s="337"/>
      <c r="AH53" s="337"/>
      <c r="AI53" s="337"/>
      <c r="AJ53" s="337"/>
      <c r="AK53" s="337"/>
      <c r="AL53" s="337"/>
      <c r="AM53" s="338"/>
    </row>
    <row r="54" spans="4:39" ht="15" customHeight="1">
      <c r="D54" s="203"/>
      <c r="E54" s="204"/>
      <c r="F54" s="204"/>
      <c r="G54" s="204"/>
      <c r="H54" s="204"/>
      <c r="I54" s="166"/>
      <c r="J54" s="166"/>
      <c r="K54" s="166"/>
      <c r="L54" s="166"/>
      <c r="M54" s="166"/>
      <c r="N54" s="166"/>
      <c r="O54" s="166"/>
      <c r="P54" s="166"/>
      <c r="Q54" s="166"/>
      <c r="R54" s="166"/>
      <c r="S54" s="166"/>
      <c r="T54" s="166"/>
      <c r="U54" s="166"/>
      <c r="V54" s="166"/>
      <c r="W54" s="166"/>
      <c r="X54" s="166"/>
      <c r="Y54" s="166"/>
      <c r="Z54" s="166"/>
      <c r="AA54" s="166"/>
      <c r="AB54" s="166"/>
      <c r="AC54" s="166"/>
      <c r="AD54" s="166"/>
      <c r="AE54" s="166"/>
      <c r="AF54" s="166"/>
      <c r="AG54" s="166"/>
      <c r="AH54" s="166"/>
      <c r="AI54" s="166"/>
      <c r="AJ54" s="166"/>
      <c r="AK54" s="166"/>
      <c r="AL54" s="166"/>
      <c r="AM54" s="188"/>
    </row>
    <row r="55" spans="4:39" ht="15" customHeight="1">
      <c r="D55" s="205"/>
      <c r="E55" s="206"/>
      <c r="F55" s="206"/>
      <c r="G55" s="206"/>
      <c r="H55" s="207"/>
      <c r="I55" s="183"/>
      <c r="J55" s="181"/>
      <c r="K55" s="181"/>
      <c r="L55" s="181"/>
      <c r="M55" s="181"/>
      <c r="N55" s="181"/>
      <c r="O55" s="181"/>
      <c r="P55" s="181"/>
      <c r="Q55" s="181"/>
      <c r="R55" s="181"/>
      <c r="S55" s="181"/>
      <c r="T55" s="181"/>
      <c r="U55" s="181"/>
      <c r="V55" s="181"/>
      <c r="W55" s="181"/>
      <c r="X55" s="181"/>
      <c r="Y55" s="181"/>
      <c r="Z55" s="181"/>
      <c r="AA55" s="181"/>
      <c r="AB55" s="181"/>
      <c r="AC55" s="181"/>
      <c r="AD55" s="181"/>
      <c r="AE55" s="181"/>
      <c r="AF55" s="181"/>
      <c r="AG55" s="181"/>
      <c r="AH55" s="181"/>
      <c r="AI55" s="181"/>
      <c r="AJ55" s="181"/>
      <c r="AK55" s="181"/>
      <c r="AL55" s="181"/>
      <c r="AM55" s="182"/>
    </row>
    <row r="56" spans="4:39" ht="15" customHeight="1">
      <c r="D56" s="208"/>
      <c r="E56" s="204"/>
      <c r="F56" s="204"/>
      <c r="G56" s="204"/>
      <c r="H56" s="209"/>
      <c r="I56" s="187"/>
      <c r="J56" s="184"/>
      <c r="K56" s="184"/>
      <c r="L56" s="184"/>
      <c r="M56" s="184"/>
      <c r="N56" s="184"/>
      <c r="O56" s="184"/>
      <c r="P56" s="184"/>
      <c r="Q56" s="184"/>
      <c r="R56" s="184"/>
      <c r="S56" s="184"/>
      <c r="T56" s="184"/>
      <c r="U56" s="184"/>
      <c r="V56" s="184"/>
      <c r="W56" s="184"/>
      <c r="X56" s="184"/>
      <c r="Y56" s="184"/>
      <c r="Z56" s="184"/>
      <c r="AA56" s="184"/>
      <c r="AB56" s="184"/>
      <c r="AC56" s="184"/>
      <c r="AD56" s="184"/>
      <c r="AE56" s="184"/>
      <c r="AF56" s="184"/>
      <c r="AG56" s="184"/>
      <c r="AH56" s="184"/>
      <c r="AI56" s="184"/>
      <c r="AJ56" s="184"/>
      <c r="AK56" s="184"/>
      <c r="AL56" s="184"/>
      <c r="AM56" s="185"/>
    </row>
    <row r="57" spans="4:39" ht="15" customHeight="1">
      <c r="D57" s="332" t="s">
        <v>635</v>
      </c>
      <c r="E57" s="333"/>
      <c r="F57" s="333"/>
      <c r="G57" s="333"/>
      <c r="H57" s="334"/>
      <c r="I57" s="332" t="s">
        <v>636</v>
      </c>
      <c r="J57" s="333"/>
      <c r="K57" s="333"/>
      <c r="L57" s="333"/>
      <c r="M57" s="333"/>
      <c r="N57" s="333"/>
      <c r="O57" s="333"/>
      <c r="P57" s="333"/>
      <c r="Q57" s="333"/>
      <c r="R57" s="333"/>
      <c r="S57" s="333"/>
      <c r="T57" s="333"/>
      <c r="U57" s="333"/>
      <c r="V57" s="333"/>
      <c r="W57" s="333"/>
      <c r="X57" s="333"/>
      <c r="Y57" s="333"/>
      <c r="Z57" s="333"/>
      <c r="AA57" s="333"/>
      <c r="AB57" s="333"/>
      <c r="AC57" s="333"/>
      <c r="AD57" s="333"/>
      <c r="AE57" s="333"/>
      <c r="AF57" s="333"/>
      <c r="AG57" s="333"/>
      <c r="AH57" s="333"/>
      <c r="AI57" s="333"/>
      <c r="AJ57" s="333"/>
      <c r="AK57" s="333"/>
      <c r="AL57" s="333"/>
      <c r="AM57" s="334"/>
    </row>
  </sheetData>
  <mergeCells count="16">
    <mergeCell ref="E12:F12"/>
    <mergeCell ref="E21:F21"/>
    <mergeCell ref="E33:F33"/>
    <mergeCell ref="D57:H57"/>
    <mergeCell ref="I57:AM57"/>
    <mergeCell ref="E43:F43"/>
    <mergeCell ref="D52:H52"/>
    <mergeCell ref="I52:AM52"/>
    <mergeCell ref="D53:H53"/>
    <mergeCell ref="I53:AM53"/>
    <mergeCell ref="D4:H6"/>
    <mergeCell ref="I4:AF6"/>
    <mergeCell ref="AG5:AM5"/>
    <mergeCell ref="AG6:AH6"/>
    <mergeCell ref="AI6:AM6"/>
    <mergeCell ref="E8:F8"/>
  </mergeCells>
  <phoneticPr fontId="2"/>
  <pageMargins left="0.28999999999999998" right="0.2" top="0.61" bottom="0.27" header="0.51200000000000001" footer="0.19"/>
  <pageSetup paperSize="9" orientation="portrait" verticalDpi="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W252"/>
  <sheetViews>
    <sheetView topLeftCell="E1" zoomScaleNormal="100" zoomScaleSheetLayoutView="100" workbookViewId="0">
      <selection activeCell="L26" sqref="L26"/>
    </sheetView>
  </sheetViews>
  <sheetFormatPr defaultRowHeight="11.25"/>
  <cols>
    <col min="1" max="9" width="2.375" style="8" customWidth="1"/>
    <col min="10" max="10" width="72" style="8" customWidth="1"/>
    <col min="11" max="12" width="2.375" style="8" customWidth="1"/>
    <col min="13" max="13" width="2.375" style="82" customWidth="1"/>
    <col min="14" max="20" width="2.375" style="8" customWidth="1"/>
    <col min="21" max="21" width="2.75" style="8" customWidth="1"/>
    <col min="22" max="22" width="5.625" style="8" customWidth="1"/>
    <col min="23" max="27" width="2.75" style="8" customWidth="1"/>
    <col min="28" max="16384" width="9" style="8"/>
  </cols>
  <sheetData>
    <row r="1" spans="9:22" ht="13.5">
      <c r="J1" s="9"/>
    </row>
    <row r="2" spans="9:22" ht="12" thickBot="1">
      <c r="I2" s="81" t="s">
        <v>414</v>
      </c>
      <c r="J2" s="33" t="s">
        <v>478</v>
      </c>
      <c r="K2" s="8" t="s">
        <v>413</v>
      </c>
      <c r="V2" s="108"/>
    </row>
    <row r="3" spans="9:22">
      <c r="I3" s="83"/>
      <c r="J3" s="5" t="s">
        <v>480</v>
      </c>
      <c r="K3" s="83">
        <v>1</v>
      </c>
      <c r="L3" s="83">
        <v>1</v>
      </c>
      <c r="M3" s="8">
        <v>1</v>
      </c>
      <c r="V3" s="84">
        <f>SUM(K3:U3)</f>
        <v>3</v>
      </c>
    </row>
    <row r="4" spans="9:22">
      <c r="I4" s="83"/>
      <c r="J4" s="5" t="s">
        <v>483</v>
      </c>
      <c r="K4" s="83">
        <v>10</v>
      </c>
      <c r="L4" s="8">
        <v>1</v>
      </c>
      <c r="M4" s="8">
        <v>1</v>
      </c>
      <c r="N4" s="8">
        <v>1</v>
      </c>
      <c r="V4" s="84">
        <f>SUM(K4:U4)</f>
        <v>13</v>
      </c>
    </row>
    <row r="5" spans="9:22">
      <c r="I5" s="83"/>
      <c r="J5" s="5" t="s">
        <v>489</v>
      </c>
      <c r="K5" s="83">
        <v>10</v>
      </c>
      <c r="L5" s="8">
        <v>1</v>
      </c>
      <c r="M5" s="8">
        <v>1</v>
      </c>
      <c r="V5" s="84">
        <f>SUM(K5:T5)</f>
        <v>12</v>
      </c>
    </row>
    <row r="6" spans="9:22">
      <c r="J6" s="5" t="s">
        <v>539</v>
      </c>
      <c r="K6" s="85">
        <v>20</v>
      </c>
      <c r="L6" s="8">
        <v>1</v>
      </c>
      <c r="M6" s="82">
        <v>1</v>
      </c>
      <c r="N6" s="8">
        <v>1</v>
      </c>
      <c r="O6" s="8">
        <v>1</v>
      </c>
      <c r="V6" s="84">
        <f>SUM(K6:U6)</f>
        <v>24</v>
      </c>
    </row>
    <row r="7" spans="9:22">
      <c r="I7" s="83"/>
      <c r="J7" s="5" t="s">
        <v>492</v>
      </c>
      <c r="K7" s="8">
        <v>20</v>
      </c>
      <c r="L7" s="8">
        <v>1</v>
      </c>
      <c r="M7" s="8">
        <v>1</v>
      </c>
      <c r="N7" s="8">
        <v>1</v>
      </c>
      <c r="O7" s="8">
        <v>1</v>
      </c>
      <c r="P7" s="8">
        <v>1</v>
      </c>
      <c r="Q7" s="8">
        <v>1</v>
      </c>
      <c r="V7" s="84">
        <f>SUM(K7:U7)</f>
        <v>26</v>
      </c>
    </row>
    <row r="8" spans="9:22">
      <c r="I8" s="83"/>
      <c r="J8" s="5" t="s">
        <v>497</v>
      </c>
      <c r="K8" s="83">
        <v>10</v>
      </c>
      <c r="L8" s="83">
        <v>1</v>
      </c>
      <c r="M8" s="83">
        <v>1</v>
      </c>
      <c r="N8" s="83">
        <v>1</v>
      </c>
      <c r="O8" s="8">
        <v>1</v>
      </c>
      <c r="P8" s="8">
        <v>1</v>
      </c>
      <c r="Q8" s="8">
        <v>1</v>
      </c>
      <c r="R8" s="8">
        <v>1</v>
      </c>
      <c r="V8" s="84">
        <f>SUM(K8:T8)</f>
        <v>17</v>
      </c>
    </row>
    <row r="9" spans="9:22">
      <c r="I9" s="83"/>
      <c r="J9" s="5" t="s">
        <v>328</v>
      </c>
      <c r="K9" s="83">
        <v>1</v>
      </c>
      <c r="L9" s="8">
        <v>1</v>
      </c>
      <c r="M9" s="8">
        <v>1</v>
      </c>
      <c r="N9" s="8">
        <v>1</v>
      </c>
      <c r="O9" s="8">
        <v>1</v>
      </c>
      <c r="P9" s="8">
        <v>1</v>
      </c>
      <c r="Q9" s="8">
        <v>1</v>
      </c>
      <c r="V9" s="84">
        <f t="shared" ref="V9:V43" si="0">SUM(K9:Q9)</f>
        <v>7</v>
      </c>
    </row>
    <row r="10" spans="9:22">
      <c r="I10" s="83"/>
      <c r="J10" s="5" t="s">
        <v>517</v>
      </c>
      <c r="K10" s="83">
        <v>1</v>
      </c>
      <c r="L10" s="8">
        <v>1</v>
      </c>
      <c r="M10" s="8">
        <v>1</v>
      </c>
      <c r="V10" s="84">
        <f t="shared" si="0"/>
        <v>3</v>
      </c>
    </row>
    <row r="11" spans="9:22">
      <c r="I11" s="83"/>
      <c r="J11" s="5" t="s">
        <v>534</v>
      </c>
      <c r="K11" s="83">
        <v>1</v>
      </c>
      <c r="L11" s="8">
        <v>1</v>
      </c>
      <c r="M11" s="8">
        <v>1</v>
      </c>
      <c r="N11" s="8">
        <v>1</v>
      </c>
      <c r="O11" s="8">
        <v>1</v>
      </c>
      <c r="P11" s="8">
        <v>1</v>
      </c>
      <c r="V11" s="84">
        <f t="shared" si="0"/>
        <v>6</v>
      </c>
    </row>
    <row r="12" spans="9:22">
      <c r="I12" s="83"/>
      <c r="J12" s="5" t="s">
        <v>531</v>
      </c>
      <c r="K12" s="83">
        <v>1</v>
      </c>
      <c r="L12" s="8">
        <v>1</v>
      </c>
      <c r="M12" s="8">
        <v>1</v>
      </c>
      <c r="N12" s="8">
        <v>1</v>
      </c>
      <c r="V12" s="84">
        <f t="shared" si="0"/>
        <v>4</v>
      </c>
    </row>
    <row r="13" spans="9:22">
      <c r="I13" s="83"/>
      <c r="J13" s="5" t="s">
        <v>548</v>
      </c>
      <c r="K13" s="83">
        <v>1</v>
      </c>
      <c r="L13" s="8">
        <v>1</v>
      </c>
      <c r="M13" s="8">
        <v>1</v>
      </c>
      <c r="N13" s="8">
        <v>1</v>
      </c>
      <c r="O13" s="8">
        <v>1</v>
      </c>
      <c r="P13" s="8">
        <v>1</v>
      </c>
      <c r="V13" s="84">
        <f t="shared" si="0"/>
        <v>6</v>
      </c>
    </row>
    <row r="14" spans="9:22">
      <c r="J14" s="5" t="s">
        <v>535</v>
      </c>
      <c r="K14" s="8">
        <v>1</v>
      </c>
      <c r="L14" s="8">
        <v>1</v>
      </c>
      <c r="M14" s="8">
        <v>1</v>
      </c>
      <c r="N14" s="8">
        <v>1</v>
      </c>
      <c r="V14" s="84">
        <f t="shared" si="0"/>
        <v>4</v>
      </c>
    </row>
    <row r="15" spans="9:22">
      <c r="J15" s="5" t="s">
        <v>549</v>
      </c>
      <c r="K15" s="8">
        <v>1</v>
      </c>
      <c r="L15" s="8">
        <v>1</v>
      </c>
      <c r="M15" s="8">
        <v>1</v>
      </c>
      <c r="N15" s="8">
        <v>1</v>
      </c>
      <c r="O15" s="8">
        <v>1</v>
      </c>
      <c r="V15" s="84">
        <f t="shared" si="0"/>
        <v>5</v>
      </c>
    </row>
    <row r="16" spans="9:22">
      <c r="J16" s="5" t="s">
        <v>184</v>
      </c>
      <c r="M16" s="8"/>
      <c r="V16" s="84"/>
    </row>
    <row r="17" spans="9:23">
      <c r="J17" s="5" t="s">
        <v>352</v>
      </c>
      <c r="K17" s="8">
        <v>1</v>
      </c>
      <c r="L17" s="83">
        <v>1</v>
      </c>
      <c r="M17" s="8"/>
      <c r="V17" s="84">
        <f>SUM(K17:Q17)</f>
        <v>2</v>
      </c>
    </row>
    <row r="18" spans="9:23">
      <c r="J18" s="5" t="s">
        <v>321</v>
      </c>
      <c r="K18" s="8">
        <v>1</v>
      </c>
      <c r="L18" s="83"/>
      <c r="M18" s="8"/>
      <c r="V18" s="84"/>
    </row>
    <row r="19" spans="9:23">
      <c r="J19" s="5" t="s">
        <v>576</v>
      </c>
      <c r="L19" s="83"/>
      <c r="M19" s="8"/>
      <c r="V19" s="84"/>
    </row>
    <row r="20" spans="9:23">
      <c r="J20" s="5" t="s">
        <v>582</v>
      </c>
      <c r="K20" s="8">
        <v>1</v>
      </c>
      <c r="M20" s="8"/>
      <c r="V20" s="84">
        <f>SUM(K20:Q20)</f>
        <v>1</v>
      </c>
    </row>
    <row r="21" spans="9:23">
      <c r="J21" s="5"/>
      <c r="M21" s="8"/>
      <c r="V21" s="84">
        <f t="shared" si="0"/>
        <v>0</v>
      </c>
    </row>
    <row r="22" spans="9:23">
      <c r="I22" s="83"/>
      <c r="J22" s="5"/>
      <c r="K22" s="83"/>
      <c r="M22" s="8"/>
      <c r="V22" s="84">
        <f t="shared" si="0"/>
        <v>0</v>
      </c>
    </row>
    <row r="23" spans="9:23">
      <c r="I23" s="83">
        <v>3</v>
      </c>
      <c r="J23" s="5" t="s">
        <v>495</v>
      </c>
      <c r="K23" s="83"/>
      <c r="M23" s="8"/>
      <c r="V23" s="84">
        <f>SUM(K23:Q23)</f>
        <v>0</v>
      </c>
    </row>
    <row r="24" spans="9:23">
      <c r="I24" s="83"/>
      <c r="J24" s="5" t="s">
        <v>368</v>
      </c>
      <c r="K24" s="83"/>
      <c r="M24" s="8"/>
      <c r="V24" s="84">
        <f>SUM(K24:Q24)</f>
        <v>0</v>
      </c>
    </row>
    <row r="25" spans="9:23">
      <c r="I25" s="83"/>
      <c r="J25" s="5" t="s">
        <v>366</v>
      </c>
      <c r="K25" s="83"/>
      <c r="M25" s="8"/>
      <c r="V25" s="84">
        <f>SUM(K25:Q25)</f>
        <v>0</v>
      </c>
    </row>
    <row r="26" spans="9:23">
      <c r="I26" s="83"/>
      <c r="J26" s="5"/>
      <c r="K26" s="83"/>
      <c r="L26" s="83"/>
      <c r="M26" s="83"/>
      <c r="V26" s="84">
        <f>SUM(K26:Q26)</f>
        <v>0</v>
      </c>
    </row>
    <row r="27" spans="9:23">
      <c r="I27" s="83"/>
      <c r="J27" s="5" t="s">
        <v>329</v>
      </c>
      <c r="K27" s="83"/>
      <c r="M27" s="8"/>
      <c r="V27" s="84">
        <f>SUM(K27:Q27)</f>
        <v>0</v>
      </c>
    </row>
    <row r="28" spans="9:23">
      <c r="I28" s="83"/>
      <c r="J28" s="5"/>
      <c r="K28" s="83"/>
      <c r="L28" s="83"/>
      <c r="M28" s="8"/>
      <c r="V28" s="84">
        <f t="shared" si="0"/>
        <v>0</v>
      </c>
    </row>
    <row r="29" spans="9:23">
      <c r="I29" s="83"/>
      <c r="J29" s="5"/>
      <c r="K29" s="83"/>
      <c r="M29" s="8"/>
      <c r="V29" s="84">
        <f t="shared" si="0"/>
        <v>0</v>
      </c>
    </row>
    <row r="30" spans="9:23">
      <c r="I30" s="83"/>
      <c r="J30" s="5"/>
      <c r="K30" s="83"/>
      <c r="M30" s="8"/>
      <c r="V30" s="84">
        <f t="shared" si="0"/>
        <v>0</v>
      </c>
    </row>
    <row r="31" spans="9:23">
      <c r="I31" s="83"/>
      <c r="J31" s="86"/>
      <c r="K31" s="83"/>
      <c r="M31" s="8"/>
      <c r="V31" s="84">
        <f t="shared" si="0"/>
        <v>0</v>
      </c>
      <c r="W31" s="87">
        <f>SUM(V3:V31)</f>
        <v>133</v>
      </c>
    </row>
    <row r="32" spans="9:23">
      <c r="J32" s="86"/>
      <c r="M32" s="8"/>
      <c r="V32" s="84">
        <f t="shared" si="0"/>
        <v>0</v>
      </c>
    </row>
    <row r="33" spans="9:23">
      <c r="I33" s="83"/>
      <c r="J33" s="86"/>
      <c r="K33" s="83"/>
      <c r="L33" s="83"/>
      <c r="M33" s="83"/>
      <c r="V33" s="84">
        <f t="shared" si="0"/>
        <v>0</v>
      </c>
    </row>
    <row r="34" spans="9:23">
      <c r="I34" s="83"/>
      <c r="J34" s="86"/>
      <c r="K34" s="83"/>
      <c r="M34" s="8"/>
      <c r="V34" s="84">
        <f t="shared" si="0"/>
        <v>0</v>
      </c>
    </row>
    <row r="35" spans="9:23">
      <c r="I35" s="83"/>
      <c r="J35" s="86"/>
      <c r="K35" s="83"/>
      <c r="M35" s="8"/>
      <c r="V35" s="84">
        <f t="shared" si="0"/>
        <v>0</v>
      </c>
    </row>
    <row r="36" spans="9:23">
      <c r="I36" s="83"/>
      <c r="J36" s="86"/>
      <c r="K36" s="83"/>
      <c r="M36" s="8"/>
      <c r="V36" s="84">
        <f t="shared" si="0"/>
        <v>0</v>
      </c>
    </row>
    <row r="37" spans="9:23">
      <c r="J37" s="86"/>
      <c r="K37" s="83"/>
      <c r="M37" s="8"/>
      <c r="N37" s="83"/>
      <c r="O37" s="83"/>
      <c r="P37" s="83"/>
      <c r="Q37" s="83"/>
      <c r="R37" s="83"/>
      <c r="S37" s="83"/>
      <c r="T37" s="83"/>
      <c r="V37" s="84">
        <f t="shared" si="0"/>
        <v>0</v>
      </c>
    </row>
    <row r="38" spans="9:23" ht="13.5">
      <c r="I38" s="2"/>
      <c r="J38" s="86"/>
      <c r="K38" s="83"/>
      <c r="M38" s="8"/>
      <c r="V38" s="84">
        <f t="shared" si="0"/>
        <v>0</v>
      </c>
    </row>
    <row r="39" spans="9:23">
      <c r="J39" s="86"/>
      <c r="K39" s="83"/>
      <c r="M39" s="8"/>
      <c r="V39" s="84">
        <f t="shared" si="0"/>
        <v>0</v>
      </c>
    </row>
    <row r="40" spans="9:23">
      <c r="J40" s="86"/>
      <c r="K40" s="83"/>
      <c r="M40" s="8"/>
      <c r="V40" s="84">
        <f t="shared" si="0"/>
        <v>0</v>
      </c>
    </row>
    <row r="41" spans="9:23">
      <c r="J41" s="86"/>
      <c r="K41" s="83"/>
      <c r="M41" s="8"/>
      <c r="V41" s="84">
        <f t="shared" si="0"/>
        <v>0</v>
      </c>
    </row>
    <row r="42" spans="9:23">
      <c r="I42" s="83"/>
      <c r="J42" s="86"/>
      <c r="K42" s="83"/>
      <c r="L42" s="83"/>
      <c r="M42" s="8"/>
      <c r="V42" s="84">
        <f t="shared" si="0"/>
        <v>0</v>
      </c>
    </row>
    <row r="43" spans="9:23">
      <c r="I43" s="83"/>
      <c r="J43" s="86"/>
      <c r="K43" s="83"/>
      <c r="M43" s="8"/>
      <c r="V43" s="84">
        <f t="shared" si="0"/>
        <v>0</v>
      </c>
      <c r="W43" s="87">
        <f>SUM(V33:V43)</f>
        <v>0</v>
      </c>
    </row>
    <row r="44" spans="9:23">
      <c r="J44" s="86"/>
      <c r="K44" s="83"/>
      <c r="M44" s="8"/>
      <c r="V44" s="84"/>
    </row>
    <row r="45" spans="9:23">
      <c r="I45" s="83"/>
      <c r="J45" s="86"/>
      <c r="K45" s="83"/>
      <c r="L45" s="83"/>
      <c r="M45" s="8"/>
      <c r="V45" s="84">
        <f>SUM(K45:Q45)</f>
        <v>0</v>
      </c>
    </row>
    <row r="46" spans="9:23">
      <c r="J46" s="86"/>
      <c r="K46" s="83"/>
      <c r="M46" s="8"/>
      <c r="V46" s="84">
        <f>SUM(K46:Q46)</f>
        <v>0</v>
      </c>
    </row>
    <row r="47" spans="9:23">
      <c r="J47" s="86"/>
      <c r="K47" s="83"/>
      <c r="M47" s="8"/>
      <c r="V47" s="84">
        <f>SUM(K47:Q47)</f>
        <v>0</v>
      </c>
    </row>
    <row r="48" spans="9:23">
      <c r="J48" s="86"/>
      <c r="K48" s="83"/>
      <c r="M48" s="8"/>
      <c r="V48" s="84">
        <f>SUM(K48:Q48)</f>
        <v>0</v>
      </c>
    </row>
    <row r="49" spans="9:23">
      <c r="J49" s="86"/>
      <c r="K49" s="83"/>
      <c r="M49" s="8"/>
      <c r="V49" s="84">
        <f>SUM(K49:Q49)</f>
        <v>0</v>
      </c>
      <c r="W49" s="87"/>
    </row>
    <row r="50" spans="9:23">
      <c r="J50" s="115"/>
      <c r="K50" s="83"/>
      <c r="M50" s="8"/>
      <c r="V50" s="84"/>
    </row>
    <row r="51" spans="9:23">
      <c r="I51" s="83"/>
      <c r="J51" s="86"/>
      <c r="K51" s="83"/>
      <c r="M51" s="8"/>
      <c r="V51" s="84">
        <f t="shared" ref="V51:V65" si="1">SUM(K51:Q51)</f>
        <v>0</v>
      </c>
    </row>
    <row r="52" spans="9:23">
      <c r="J52" s="86"/>
      <c r="K52" s="83"/>
      <c r="M52" s="8"/>
      <c r="N52" s="83"/>
      <c r="O52" s="83"/>
      <c r="P52" s="83"/>
      <c r="V52" s="84">
        <f t="shared" si="1"/>
        <v>0</v>
      </c>
    </row>
    <row r="53" spans="9:23">
      <c r="J53" s="86"/>
      <c r="K53" s="83"/>
      <c r="M53" s="8"/>
      <c r="N53" s="83"/>
      <c r="O53" s="83"/>
      <c r="P53" s="83"/>
      <c r="V53" s="84">
        <f t="shared" si="1"/>
        <v>0</v>
      </c>
    </row>
    <row r="54" spans="9:23">
      <c r="J54" s="86"/>
      <c r="K54" s="83"/>
      <c r="M54" s="8"/>
      <c r="V54" s="84">
        <f t="shared" si="1"/>
        <v>0</v>
      </c>
    </row>
    <row r="55" spans="9:23">
      <c r="J55" s="86"/>
      <c r="K55" s="83"/>
      <c r="L55" s="83"/>
      <c r="M55" s="8"/>
      <c r="V55" s="84">
        <f t="shared" si="1"/>
        <v>0</v>
      </c>
    </row>
    <row r="56" spans="9:23">
      <c r="J56" s="86"/>
      <c r="K56" s="83"/>
      <c r="M56" s="8"/>
      <c r="V56" s="84">
        <f t="shared" si="1"/>
        <v>0</v>
      </c>
    </row>
    <row r="57" spans="9:23">
      <c r="J57" s="86"/>
      <c r="K57" s="83"/>
      <c r="M57" s="8"/>
      <c r="V57" s="84">
        <f t="shared" si="1"/>
        <v>0</v>
      </c>
    </row>
    <row r="58" spans="9:23">
      <c r="J58" s="86"/>
      <c r="K58" s="83"/>
      <c r="M58" s="8"/>
      <c r="V58" s="84">
        <f t="shared" si="1"/>
        <v>0</v>
      </c>
    </row>
    <row r="59" spans="9:23">
      <c r="J59" s="86"/>
      <c r="K59" s="83"/>
      <c r="M59" s="8"/>
      <c r="V59" s="84">
        <f t="shared" si="1"/>
        <v>0</v>
      </c>
    </row>
    <row r="60" spans="9:23">
      <c r="J60" s="86"/>
      <c r="K60" s="83"/>
      <c r="M60" s="8"/>
      <c r="V60" s="84">
        <f t="shared" si="1"/>
        <v>0</v>
      </c>
    </row>
    <row r="61" spans="9:23">
      <c r="J61" s="86"/>
      <c r="K61" s="83"/>
      <c r="M61" s="8"/>
      <c r="N61" s="83"/>
      <c r="O61" s="83"/>
      <c r="P61" s="83"/>
      <c r="V61" s="84">
        <f t="shared" si="1"/>
        <v>0</v>
      </c>
    </row>
    <row r="62" spans="9:23">
      <c r="J62" s="86"/>
      <c r="K62" s="83"/>
      <c r="M62" s="8"/>
      <c r="V62" s="84">
        <f t="shared" si="1"/>
        <v>0</v>
      </c>
    </row>
    <row r="63" spans="9:23">
      <c r="J63" s="86"/>
      <c r="K63" s="83"/>
      <c r="M63" s="8"/>
      <c r="V63" s="84">
        <f t="shared" si="1"/>
        <v>0</v>
      </c>
    </row>
    <row r="64" spans="9:23">
      <c r="J64" s="86"/>
      <c r="K64" s="83"/>
      <c r="M64" s="8"/>
      <c r="V64" s="84">
        <f t="shared" si="1"/>
        <v>0</v>
      </c>
    </row>
    <row r="65" spans="10:22">
      <c r="J65" s="86"/>
      <c r="K65" s="83"/>
      <c r="M65" s="8"/>
      <c r="V65" s="84">
        <f t="shared" si="1"/>
        <v>0</v>
      </c>
    </row>
    <row r="66" spans="10:22">
      <c r="J66" s="86"/>
      <c r="K66" s="83"/>
      <c r="L66" s="83"/>
      <c r="M66" s="8"/>
      <c r="V66" s="84"/>
    </row>
    <row r="67" spans="10:22">
      <c r="J67" s="86"/>
      <c r="K67" s="83"/>
      <c r="L67" s="83"/>
      <c r="M67" s="8"/>
      <c r="V67" s="84"/>
    </row>
    <row r="68" spans="10:22">
      <c r="J68" s="86"/>
      <c r="K68" s="83"/>
      <c r="L68" s="83"/>
      <c r="M68" s="8"/>
      <c r="V68" s="84"/>
    </row>
    <row r="69" spans="10:22">
      <c r="J69" s="86"/>
      <c r="K69" s="83"/>
      <c r="L69" s="83"/>
      <c r="M69" s="8"/>
      <c r="V69" s="84"/>
    </row>
    <row r="70" spans="10:22">
      <c r="J70" s="86"/>
      <c r="K70" s="83"/>
      <c r="L70" s="83"/>
      <c r="M70" s="8"/>
      <c r="V70" s="84"/>
    </row>
    <row r="71" spans="10:22">
      <c r="J71" s="86"/>
      <c r="K71" s="83"/>
      <c r="L71" s="83"/>
      <c r="M71" s="8"/>
      <c r="V71" s="84"/>
    </row>
    <row r="72" spans="10:22">
      <c r="J72" s="86"/>
      <c r="K72" s="83"/>
      <c r="L72" s="83"/>
      <c r="M72" s="8"/>
      <c r="V72" s="84">
        <f>SUM(K72:Q72)</f>
        <v>0</v>
      </c>
    </row>
    <row r="73" spans="10:22">
      <c r="J73" s="86"/>
      <c r="K73" s="83"/>
      <c r="L73" s="83"/>
      <c r="M73" s="8"/>
      <c r="V73" s="84"/>
    </row>
    <row r="74" spans="10:22">
      <c r="J74" s="86"/>
      <c r="K74" s="83"/>
      <c r="L74" s="83"/>
      <c r="M74" s="8"/>
      <c r="V74" s="84"/>
    </row>
    <row r="75" spans="10:22">
      <c r="J75" s="86"/>
      <c r="K75" s="83"/>
      <c r="L75" s="83"/>
      <c r="M75" s="83"/>
      <c r="N75" s="83"/>
      <c r="O75" s="83"/>
      <c r="V75" s="84"/>
    </row>
    <row r="76" spans="10:22">
      <c r="J76" s="86"/>
      <c r="K76" s="83"/>
      <c r="L76" s="83"/>
      <c r="M76" s="8"/>
      <c r="V76" s="84"/>
    </row>
    <row r="77" spans="10:22">
      <c r="J77" s="86"/>
      <c r="K77" s="83"/>
      <c r="L77" s="83"/>
      <c r="M77" s="8"/>
      <c r="V77" s="84"/>
    </row>
    <row r="78" spans="10:22">
      <c r="J78" s="86"/>
      <c r="K78" s="83"/>
      <c r="L78" s="83"/>
      <c r="M78" s="8"/>
      <c r="V78" s="84"/>
    </row>
    <row r="79" spans="10:22">
      <c r="J79" s="86"/>
      <c r="K79" s="83"/>
      <c r="L79" s="83"/>
      <c r="M79" s="8"/>
      <c r="V79" s="84"/>
    </row>
    <row r="80" spans="10:22">
      <c r="J80" s="86"/>
      <c r="K80" s="83"/>
      <c r="L80" s="83"/>
      <c r="M80" s="8"/>
      <c r="V80" s="84"/>
    </row>
    <row r="81" spans="10:22">
      <c r="J81" s="86"/>
      <c r="K81" s="83"/>
      <c r="L81" s="83"/>
      <c r="M81" s="8"/>
      <c r="V81" s="84"/>
    </row>
    <row r="82" spans="10:22">
      <c r="J82" s="86"/>
      <c r="K82" s="83"/>
      <c r="L82" s="83"/>
      <c r="M82" s="8"/>
      <c r="V82" s="84"/>
    </row>
    <row r="83" spans="10:22">
      <c r="J83" s="86"/>
      <c r="K83" s="83"/>
      <c r="L83" s="83"/>
      <c r="M83" s="8"/>
      <c r="V83" s="84"/>
    </row>
    <row r="84" spans="10:22">
      <c r="J84" s="86"/>
      <c r="K84" s="83"/>
      <c r="L84" s="83"/>
      <c r="M84" s="8"/>
      <c r="V84" s="84"/>
    </row>
    <row r="85" spans="10:22">
      <c r="J85" s="86"/>
      <c r="K85" s="83"/>
      <c r="L85" s="83"/>
      <c r="M85" s="8"/>
      <c r="V85" s="84"/>
    </row>
    <row r="86" spans="10:22">
      <c r="J86" s="86"/>
      <c r="K86" s="83"/>
      <c r="L86" s="83"/>
      <c r="M86" s="8"/>
      <c r="V86" s="84"/>
    </row>
    <row r="87" spans="10:22">
      <c r="J87" s="86"/>
      <c r="K87" s="83"/>
      <c r="L87" s="83"/>
      <c r="M87" s="8"/>
      <c r="V87" s="84"/>
    </row>
    <row r="88" spans="10:22">
      <c r="J88" s="86"/>
      <c r="K88" s="83"/>
      <c r="L88" s="83"/>
      <c r="M88" s="83"/>
      <c r="V88" s="84">
        <f>SUM(K88:Q88)</f>
        <v>0</v>
      </c>
    </row>
    <row r="89" spans="10:22">
      <c r="J89" s="86"/>
      <c r="K89" s="83"/>
      <c r="M89" s="8"/>
      <c r="V89" s="84"/>
    </row>
    <row r="90" spans="10:22" ht="22.5" customHeight="1">
      <c r="J90" s="86"/>
      <c r="K90" s="83"/>
      <c r="M90" s="8"/>
      <c r="V90" s="84"/>
    </row>
    <row r="91" spans="10:22">
      <c r="J91" s="86"/>
      <c r="K91" s="83"/>
      <c r="M91" s="8"/>
      <c r="V91" s="84"/>
    </row>
    <row r="92" spans="10:22">
      <c r="J92" s="86"/>
      <c r="K92" s="83"/>
      <c r="M92" s="8"/>
      <c r="V92" s="84"/>
    </row>
    <row r="93" spans="10:22">
      <c r="J93" s="86"/>
      <c r="K93" s="83"/>
      <c r="M93" s="8"/>
      <c r="V93" s="84"/>
    </row>
    <row r="94" spans="10:22">
      <c r="J94" s="86"/>
      <c r="K94" s="83"/>
      <c r="L94" s="83"/>
      <c r="M94" s="83"/>
      <c r="V94" s="84"/>
    </row>
    <row r="95" spans="10:22">
      <c r="J95" s="86"/>
      <c r="K95" s="83"/>
      <c r="M95" s="8"/>
      <c r="V95" s="84"/>
    </row>
    <row r="96" spans="10:22">
      <c r="J96" s="86"/>
      <c r="K96" s="83"/>
      <c r="M96" s="8"/>
      <c r="V96" s="84"/>
    </row>
    <row r="97" spans="10:22" ht="22.5" customHeight="1">
      <c r="J97" s="86"/>
      <c r="K97" s="83"/>
      <c r="M97" s="8"/>
      <c r="V97" s="84"/>
    </row>
    <row r="98" spans="10:22">
      <c r="J98" s="86"/>
      <c r="K98" s="83"/>
      <c r="M98" s="8"/>
      <c r="V98" s="84"/>
    </row>
    <row r="99" spans="10:22">
      <c r="J99" s="86"/>
      <c r="K99" s="83"/>
      <c r="M99" s="8"/>
      <c r="V99" s="84"/>
    </row>
    <row r="100" spans="10:22">
      <c r="J100" s="86"/>
      <c r="K100" s="83"/>
      <c r="M100" s="8"/>
      <c r="V100" s="84"/>
    </row>
    <row r="101" spans="10:22">
      <c r="J101" s="86"/>
      <c r="K101" s="83"/>
      <c r="M101" s="8"/>
      <c r="V101" s="84"/>
    </row>
    <row r="102" spans="10:22">
      <c r="J102" s="86"/>
      <c r="K102" s="83"/>
      <c r="M102" s="8"/>
      <c r="V102" s="84"/>
    </row>
    <row r="103" spans="10:22">
      <c r="J103" s="86"/>
      <c r="K103" s="83"/>
      <c r="M103" s="8"/>
      <c r="V103" s="84"/>
    </row>
    <row r="104" spans="10:22">
      <c r="J104" s="86"/>
      <c r="K104" s="83"/>
      <c r="M104" s="8"/>
      <c r="V104" s="84"/>
    </row>
    <row r="105" spans="10:22">
      <c r="J105" s="86"/>
      <c r="K105" s="83"/>
      <c r="M105" s="8"/>
      <c r="V105" s="84"/>
    </row>
    <row r="106" spans="10:22">
      <c r="J106" s="86"/>
      <c r="K106" s="83"/>
      <c r="M106" s="8"/>
      <c r="V106" s="84"/>
    </row>
    <row r="107" spans="10:22">
      <c r="J107" s="86"/>
      <c r="K107" s="83"/>
      <c r="M107" s="8"/>
      <c r="V107" s="84"/>
    </row>
    <row r="108" spans="10:22">
      <c r="J108" s="86"/>
      <c r="K108" s="83"/>
      <c r="M108" s="8"/>
      <c r="V108" s="84"/>
    </row>
    <row r="109" spans="10:22">
      <c r="J109" s="86"/>
      <c r="K109" s="83"/>
      <c r="M109" s="8"/>
      <c r="V109" s="84"/>
    </row>
    <row r="110" spans="10:22">
      <c r="J110" s="86"/>
      <c r="K110" s="83"/>
      <c r="M110" s="8"/>
      <c r="V110" s="84"/>
    </row>
    <row r="111" spans="10:22" ht="22.5" customHeight="1">
      <c r="J111" s="86"/>
      <c r="K111" s="83"/>
      <c r="M111" s="8"/>
      <c r="V111" s="84"/>
    </row>
    <row r="112" spans="10:22">
      <c r="J112" s="86"/>
      <c r="K112" s="83"/>
      <c r="M112" s="8"/>
      <c r="V112" s="84"/>
    </row>
    <row r="113" spans="10:22">
      <c r="J113" s="86"/>
      <c r="K113" s="83"/>
      <c r="M113" s="8"/>
      <c r="V113" s="84"/>
    </row>
    <row r="114" spans="10:22">
      <c r="J114" s="86"/>
      <c r="K114" s="83"/>
      <c r="M114" s="8"/>
      <c r="V114" s="84"/>
    </row>
    <row r="115" spans="10:22">
      <c r="J115" s="86"/>
      <c r="K115" s="83"/>
      <c r="L115" s="83"/>
      <c r="M115" s="8"/>
      <c r="V115" s="84"/>
    </row>
    <row r="116" spans="10:22">
      <c r="J116" s="86"/>
      <c r="K116" s="83"/>
      <c r="M116" s="8"/>
      <c r="V116" s="84"/>
    </row>
    <row r="117" spans="10:22">
      <c r="J117" s="86"/>
      <c r="K117" s="83"/>
      <c r="L117" s="83"/>
      <c r="M117" s="83"/>
      <c r="N117" s="83"/>
      <c r="O117" s="83"/>
      <c r="P117" s="83"/>
      <c r="Q117" s="83"/>
      <c r="R117" s="83"/>
      <c r="S117" s="83"/>
      <c r="T117" s="83"/>
      <c r="V117" s="84"/>
    </row>
    <row r="118" spans="10:22">
      <c r="J118" s="86"/>
      <c r="K118" s="83"/>
      <c r="M118" s="8"/>
      <c r="V118" s="84"/>
    </row>
    <row r="119" spans="10:22">
      <c r="J119" s="86"/>
      <c r="K119" s="83"/>
      <c r="M119" s="8"/>
      <c r="V119" s="84"/>
    </row>
    <row r="120" spans="10:22">
      <c r="J120" s="86"/>
      <c r="K120" s="83"/>
      <c r="M120" s="8"/>
      <c r="V120" s="84"/>
    </row>
    <row r="121" spans="10:22">
      <c r="J121" s="86"/>
      <c r="K121" s="83"/>
      <c r="M121" s="8"/>
      <c r="V121" s="84"/>
    </row>
    <row r="122" spans="10:22">
      <c r="J122" s="86"/>
      <c r="K122" s="83"/>
      <c r="M122" s="8"/>
      <c r="V122" s="84"/>
    </row>
    <row r="123" spans="10:22">
      <c r="J123" s="86"/>
      <c r="K123" s="83"/>
      <c r="M123" s="8"/>
      <c r="V123" s="84"/>
    </row>
    <row r="124" spans="10:22">
      <c r="J124" s="86"/>
      <c r="K124" s="83"/>
      <c r="M124" s="8"/>
      <c r="V124" s="84"/>
    </row>
    <row r="125" spans="10:22">
      <c r="J125" s="86"/>
      <c r="K125" s="83"/>
      <c r="M125" s="8"/>
      <c r="V125" s="84"/>
    </row>
    <row r="126" spans="10:22">
      <c r="J126" s="86"/>
      <c r="K126" s="83"/>
      <c r="M126" s="8"/>
      <c r="V126" s="84"/>
    </row>
    <row r="127" spans="10:22">
      <c r="J127" s="86"/>
      <c r="K127" s="83"/>
      <c r="M127" s="8"/>
      <c r="V127" s="84"/>
    </row>
    <row r="128" spans="10:22">
      <c r="J128" s="86"/>
      <c r="K128" s="83"/>
      <c r="M128" s="8"/>
      <c r="V128" s="84"/>
    </row>
    <row r="129" spans="10:23">
      <c r="J129" s="86"/>
      <c r="K129" s="83"/>
      <c r="M129" s="8"/>
      <c r="V129" s="84"/>
    </row>
    <row r="130" spans="10:23">
      <c r="J130" s="86"/>
      <c r="K130" s="83"/>
      <c r="M130" s="8"/>
      <c r="V130" s="84"/>
    </row>
    <row r="131" spans="10:23">
      <c r="J131" s="86"/>
      <c r="K131" s="83"/>
      <c r="M131" s="8"/>
      <c r="V131" s="84"/>
    </row>
    <row r="132" spans="10:23">
      <c r="J132" s="86"/>
      <c r="K132" s="83"/>
      <c r="M132" s="8"/>
      <c r="V132" s="84"/>
    </row>
    <row r="133" spans="10:23">
      <c r="J133" s="86"/>
      <c r="K133" s="83"/>
      <c r="M133" s="8"/>
      <c r="V133" s="84"/>
    </row>
    <row r="134" spans="10:23">
      <c r="J134" s="86"/>
      <c r="K134" s="83"/>
      <c r="M134" s="8"/>
      <c r="V134" s="84"/>
    </row>
    <row r="135" spans="10:23">
      <c r="J135" s="86"/>
      <c r="K135" s="83"/>
      <c r="M135" s="8"/>
      <c r="V135" s="84"/>
    </row>
    <row r="136" spans="10:23">
      <c r="J136" s="86"/>
      <c r="K136" s="83"/>
      <c r="M136" s="8"/>
      <c r="V136" s="84"/>
    </row>
    <row r="137" spans="10:23">
      <c r="J137" s="86"/>
      <c r="K137" s="83"/>
      <c r="M137" s="8"/>
      <c r="V137" s="84"/>
    </row>
    <row r="138" spans="10:23">
      <c r="J138" s="86"/>
      <c r="K138" s="83"/>
      <c r="M138" s="8"/>
      <c r="V138" s="84">
        <f>SUM(K138:Q138)</f>
        <v>0</v>
      </c>
    </row>
    <row r="139" spans="10:23">
      <c r="J139" s="86"/>
      <c r="K139" s="83"/>
      <c r="M139" s="8"/>
      <c r="V139" s="84">
        <f>SUM(K139:Q139)</f>
        <v>0</v>
      </c>
    </row>
    <row r="140" spans="10:23">
      <c r="J140" s="86"/>
      <c r="M140" s="8"/>
      <c r="V140" s="84">
        <f>SUM(K140:Q140)</f>
        <v>0</v>
      </c>
    </row>
    <row r="141" spans="10:23">
      <c r="J141" s="86"/>
      <c r="M141" s="8"/>
      <c r="V141" s="84">
        <f>SUM(K141:Q141)</f>
        <v>0</v>
      </c>
    </row>
    <row r="142" spans="10:23" ht="12" thickBot="1">
      <c r="J142" s="86"/>
      <c r="M142" s="8"/>
      <c r="V142" s="90">
        <f>SUM(K142:Q142)</f>
        <v>0</v>
      </c>
      <c r="W142" s="87">
        <f>SUM(V51:V142)</f>
        <v>0</v>
      </c>
    </row>
    <row r="143" spans="10:23">
      <c r="M143" s="8"/>
    </row>
    <row r="144" spans="10:23">
      <c r="M144" s="8"/>
    </row>
    <row r="145" spans="13:13">
      <c r="M145" s="8"/>
    </row>
    <row r="146" spans="13:13">
      <c r="M146" s="8"/>
    </row>
    <row r="147" spans="13:13">
      <c r="M147" s="8"/>
    </row>
    <row r="148" spans="13:13">
      <c r="M148" s="8"/>
    </row>
    <row r="149" spans="13:13">
      <c r="M149" s="8"/>
    </row>
    <row r="150" spans="13:13">
      <c r="M150" s="8"/>
    </row>
    <row r="151" spans="13:13">
      <c r="M151" s="8"/>
    </row>
    <row r="152" spans="13:13">
      <c r="M152" s="8"/>
    </row>
    <row r="153" spans="13:13">
      <c r="M153" s="8"/>
    </row>
    <row r="154" spans="13:13">
      <c r="M154" s="8"/>
    </row>
    <row r="155" spans="13:13">
      <c r="M155" s="8"/>
    </row>
    <row r="156" spans="13:13">
      <c r="M156" s="8"/>
    </row>
    <row r="157" spans="13:13">
      <c r="M157" s="8"/>
    </row>
    <row r="158" spans="13:13">
      <c r="M158" s="8"/>
    </row>
    <row r="159" spans="13:13">
      <c r="M159" s="8"/>
    </row>
    <row r="160" spans="13:13">
      <c r="M160" s="8"/>
    </row>
    <row r="161" spans="13:13">
      <c r="M161" s="8"/>
    </row>
    <row r="162" spans="13:13">
      <c r="M162" s="8"/>
    </row>
    <row r="163" spans="13:13">
      <c r="M163" s="8"/>
    </row>
    <row r="164" spans="13:13">
      <c r="M164" s="8"/>
    </row>
    <row r="165" spans="13:13">
      <c r="M165" s="8"/>
    </row>
    <row r="166" spans="13:13">
      <c r="M166" s="8"/>
    </row>
    <row r="167" spans="13:13">
      <c r="M167" s="8"/>
    </row>
    <row r="168" spans="13:13">
      <c r="M168" s="8"/>
    </row>
    <row r="169" spans="13:13">
      <c r="M169" s="8"/>
    </row>
    <row r="170" spans="13:13">
      <c r="M170" s="8"/>
    </row>
    <row r="171" spans="13:13">
      <c r="M171" s="8"/>
    </row>
    <row r="172" spans="13:13">
      <c r="M172" s="8"/>
    </row>
    <row r="173" spans="13:13">
      <c r="M173" s="8"/>
    </row>
    <row r="174" spans="13:13">
      <c r="M174" s="8"/>
    </row>
    <row r="175" spans="13:13">
      <c r="M175" s="8"/>
    </row>
    <row r="176" spans="13:13">
      <c r="M176" s="8"/>
    </row>
    <row r="177" spans="13:13">
      <c r="M177" s="8"/>
    </row>
    <row r="178" spans="13:13">
      <c r="M178" s="8"/>
    </row>
    <row r="179" spans="13:13">
      <c r="M179" s="8"/>
    </row>
    <row r="180" spans="13:13">
      <c r="M180" s="8"/>
    </row>
    <row r="181" spans="13:13">
      <c r="M181" s="8"/>
    </row>
    <row r="182" spans="13:13">
      <c r="M182" s="8"/>
    </row>
    <row r="183" spans="13:13">
      <c r="M183" s="8"/>
    </row>
    <row r="184" spans="13:13">
      <c r="M184" s="8"/>
    </row>
    <row r="185" spans="13:13">
      <c r="M185" s="8"/>
    </row>
    <row r="186" spans="13:13">
      <c r="M186" s="8"/>
    </row>
    <row r="187" spans="13:13">
      <c r="M187" s="8"/>
    </row>
    <row r="188" spans="13:13">
      <c r="M188" s="8"/>
    </row>
    <row r="189" spans="13:13">
      <c r="M189" s="8"/>
    </row>
    <row r="190" spans="13:13">
      <c r="M190" s="8"/>
    </row>
    <row r="191" spans="13:13">
      <c r="M191" s="8"/>
    </row>
    <row r="192" spans="13:13">
      <c r="M192" s="8"/>
    </row>
    <row r="193" spans="13:13">
      <c r="M193" s="8"/>
    </row>
    <row r="194" spans="13:13">
      <c r="M194" s="8"/>
    </row>
    <row r="195" spans="13:13">
      <c r="M195" s="8"/>
    </row>
    <row r="196" spans="13:13">
      <c r="M196" s="8"/>
    </row>
    <row r="197" spans="13:13">
      <c r="M197" s="8"/>
    </row>
    <row r="198" spans="13:13">
      <c r="M198" s="8"/>
    </row>
    <row r="199" spans="13:13">
      <c r="M199" s="8"/>
    </row>
    <row r="200" spans="13:13">
      <c r="M200" s="8"/>
    </row>
    <row r="201" spans="13:13">
      <c r="M201" s="8"/>
    </row>
    <row r="202" spans="13:13">
      <c r="M202" s="8"/>
    </row>
    <row r="203" spans="13:13">
      <c r="M203" s="8"/>
    </row>
    <row r="204" spans="13:13">
      <c r="M204" s="8"/>
    </row>
    <row r="205" spans="13:13">
      <c r="M205" s="8"/>
    </row>
    <row r="206" spans="13:13">
      <c r="M206" s="8"/>
    </row>
    <row r="207" spans="13:13">
      <c r="M207" s="8"/>
    </row>
    <row r="208" spans="13:13">
      <c r="M208" s="8"/>
    </row>
    <row r="209" spans="13:13">
      <c r="M209" s="8"/>
    </row>
    <row r="210" spans="13:13">
      <c r="M210" s="8"/>
    </row>
    <row r="211" spans="13:13">
      <c r="M211" s="8"/>
    </row>
    <row r="212" spans="13:13">
      <c r="M212" s="8"/>
    </row>
    <row r="213" spans="13:13">
      <c r="M213" s="8"/>
    </row>
    <row r="214" spans="13:13">
      <c r="M214" s="8"/>
    </row>
    <row r="215" spans="13:13">
      <c r="M215" s="8"/>
    </row>
    <row r="216" spans="13:13">
      <c r="M216" s="8"/>
    </row>
    <row r="217" spans="13:13">
      <c r="M217" s="8"/>
    </row>
    <row r="218" spans="13:13">
      <c r="M218" s="8"/>
    </row>
    <row r="219" spans="13:13">
      <c r="M219" s="8"/>
    </row>
    <row r="220" spans="13:13">
      <c r="M220" s="8"/>
    </row>
    <row r="221" spans="13:13">
      <c r="M221" s="8"/>
    </row>
    <row r="222" spans="13:13">
      <c r="M222" s="8"/>
    </row>
    <row r="223" spans="13:13">
      <c r="M223" s="8"/>
    </row>
    <row r="224" spans="13:13">
      <c r="M224" s="8"/>
    </row>
    <row r="225" spans="13:13">
      <c r="M225" s="8"/>
    </row>
    <row r="226" spans="13:13">
      <c r="M226" s="8"/>
    </row>
    <row r="227" spans="13:13">
      <c r="M227" s="8"/>
    </row>
    <row r="228" spans="13:13">
      <c r="M228" s="8"/>
    </row>
    <row r="229" spans="13:13">
      <c r="M229" s="8"/>
    </row>
    <row r="230" spans="13:13">
      <c r="M230" s="8"/>
    </row>
    <row r="231" spans="13:13">
      <c r="M231" s="8"/>
    </row>
    <row r="232" spans="13:13">
      <c r="M232" s="8"/>
    </row>
    <row r="233" spans="13:13">
      <c r="M233" s="8"/>
    </row>
    <row r="234" spans="13:13">
      <c r="M234" s="8"/>
    </row>
    <row r="235" spans="13:13">
      <c r="M235" s="8"/>
    </row>
    <row r="236" spans="13:13">
      <c r="M236" s="8"/>
    </row>
    <row r="237" spans="13:13">
      <c r="M237" s="8"/>
    </row>
    <row r="238" spans="13:13">
      <c r="M238" s="8"/>
    </row>
    <row r="239" spans="13:13">
      <c r="M239" s="8"/>
    </row>
    <row r="240" spans="13:13">
      <c r="M240" s="8"/>
    </row>
    <row r="241" spans="13:13">
      <c r="M241" s="8"/>
    </row>
    <row r="242" spans="13:13">
      <c r="M242" s="8"/>
    </row>
    <row r="243" spans="13:13">
      <c r="M243" s="8"/>
    </row>
    <row r="244" spans="13:13">
      <c r="M244" s="8"/>
    </row>
    <row r="245" spans="13:13">
      <c r="M245" s="8"/>
    </row>
    <row r="246" spans="13:13">
      <c r="M246" s="8"/>
    </row>
    <row r="247" spans="13:13">
      <c r="M247" s="8"/>
    </row>
    <row r="248" spans="13:13">
      <c r="M248" s="8"/>
    </row>
    <row r="249" spans="13:13">
      <c r="M249" s="8"/>
    </row>
    <row r="250" spans="13:13">
      <c r="M250" s="8"/>
    </row>
    <row r="251" spans="13:13">
      <c r="M251" s="8"/>
    </row>
    <row r="252" spans="13:13">
      <c r="M252" s="8"/>
    </row>
  </sheetData>
  <phoneticPr fontId="2"/>
  <conditionalFormatting sqref="V179:V65536 K206:P65536 K179:T205 U179:U195 Q209:U65536 W209:AA65536 W170:AA171 W179:AA195 X61:AA61 W42 X164:AA168 W164:W167 X42:AA44 W46:AA49 X141:AA147 W141 W143:W147 V1:V2">
    <cfRule type="cellIs" dxfId="7" priority="1" stopIfTrue="1" operator="greaterThanOrEqual">
      <formula>1</formula>
    </cfRule>
  </conditionalFormatting>
  <conditionalFormatting sqref="K162:V177 K156:K158 L157 L156:U156 V156:V158 K152:V154 L28:U33 L58:M58 L52:M52 V51:V150 L37:V49 L61:U149 L55 L35:M35 V28:V36 K28:K150 M8:U8 K10:U19 K8:L9 K3:V7 V8:V19 K20:V27">
    <cfRule type="cellIs" dxfId="6" priority="2" stopIfTrue="1" operator="greaterThanOrEqual">
      <formula>1</formula>
    </cfRule>
  </conditionalFormatting>
  <conditionalFormatting sqref="I38">
    <cfRule type="cellIs" dxfId="5" priority="3" stopIfTrue="1" operator="greaterThanOrEqual">
      <formula>1</formula>
    </cfRule>
  </conditionalFormatting>
  <pageMargins left="0.55000000000000004" right="0.46" top="0.57999999999999996" bottom="0.39" header="0.51200000000000001" footer="0.3"/>
  <pageSetup paperSize="9" orientation="portrait" horizontalDpi="300" verticalDpi="300" r:id="rId1"/>
  <headerFooter alignWithMargins="0"/>
  <colBreaks count="1" manualBreakCount="1">
    <brk id="10" max="161"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04"/>
  <sheetViews>
    <sheetView view="pageBreakPreview" zoomScaleNormal="100" workbookViewId="0">
      <selection activeCell="G26" sqref="G26"/>
    </sheetView>
  </sheetViews>
  <sheetFormatPr defaultRowHeight="11.25"/>
  <cols>
    <col min="1" max="1" width="2.75" style="8" customWidth="1"/>
    <col min="2" max="2" width="9.125" style="8" customWidth="1"/>
    <col min="3" max="3" width="1" style="8" customWidth="1"/>
    <col min="4" max="4" width="3.5" style="8" customWidth="1"/>
    <col min="5" max="6" width="2.625" style="8" customWidth="1"/>
    <col min="7" max="7" width="70.875" style="8" customWidth="1"/>
    <col min="8" max="8" width="2.375" style="8" customWidth="1"/>
    <col min="9" max="9" width="1.75" style="8" customWidth="1"/>
    <col min="10" max="10" width="1.75" style="82" customWidth="1"/>
    <col min="11" max="31" width="1.75" style="8" customWidth="1"/>
    <col min="32" max="32" width="4.5" style="8" customWidth="1"/>
    <col min="33" max="33" width="2.5" style="87" customWidth="1"/>
    <col min="34" max="34" width="2.5" style="8" customWidth="1"/>
    <col min="35" max="16384" width="9" style="8"/>
  </cols>
  <sheetData>
    <row r="1" spans="1:33" ht="12" thickBot="1">
      <c r="G1" s="88" t="s">
        <v>238</v>
      </c>
    </row>
    <row r="2" spans="1:33">
      <c r="F2" s="8">
        <v>1</v>
      </c>
      <c r="G2" s="86" t="s">
        <v>537</v>
      </c>
      <c r="J2" s="8"/>
      <c r="AF2" s="89">
        <f>SUM(H2:AE2)</f>
        <v>0</v>
      </c>
    </row>
    <row r="3" spans="1:33">
      <c r="A3" s="83"/>
      <c r="B3" s="83"/>
      <c r="C3" s="83"/>
      <c r="D3" s="83"/>
      <c r="E3" s="83"/>
      <c r="G3" s="86" t="s">
        <v>176</v>
      </c>
      <c r="J3" s="8"/>
      <c r="AF3" s="84">
        <f>SUM(H3:AE3)</f>
        <v>0</v>
      </c>
      <c r="AG3" s="87">
        <f>SUM(AF2:AF3)</f>
        <v>0</v>
      </c>
    </row>
    <row r="4" spans="1:33">
      <c r="A4" s="83"/>
      <c r="B4" s="83"/>
      <c r="C4" s="83"/>
      <c r="D4" s="83"/>
      <c r="E4" s="83"/>
      <c r="G4" s="86" t="s">
        <v>361</v>
      </c>
      <c r="J4" s="8"/>
      <c r="AF4" s="84"/>
    </row>
    <row r="5" spans="1:33">
      <c r="A5" s="83"/>
      <c r="B5" s="83"/>
      <c r="C5" s="83"/>
      <c r="D5" s="83"/>
      <c r="E5" s="83"/>
      <c r="G5" s="86"/>
      <c r="J5" s="8"/>
      <c r="AF5" s="84"/>
    </row>
    <row r="6" spans="1:33">
      <c r="A6" s="83"/>
      <c r="B6" s="83"/>
      <c r="C6" s="83"/>
      <c r="D6" s="83"/>
      <c r="E6" s="83"/>
      <c r="G6" s="86"/>
      <c r="J6" s="8"/>
      <c r="AF6" s="84"/>
    </row>
    <row r="7" spans="1:33">
      <c r="A7" s="83"/>
      <c r="B7" s="83"/>
      <c r="C7" s="83"/>
      <c r="D7" s="83"/>
      <c r="E7" s="83"/>
      <c r="G7" s="86"/>
      <c r="J7" s="8"/>
      <c r="AF7" s="84"/>
    </row>
    <row r="8" spans="1:33">
      <c r="A8" s="83"/>
      <c r="B8" s="83"/>
      <c r="C8" s="83"/>
      <c r="D8" s="83"/>
      <c r="E8" s="83"/>
      <c r="G8" s="86"/>
      <c r="J8" s="8"/>
      <c r="AF8" s="84"/>
    </row>
    <row r="9" spans="1:33">
      <c r="A9" s="83"/>
      <c r="B9" s="83"/>
      <c r="C9" s="83"/>
      <c r="D9" s="83"/>
      <c r="E9" s="83"/>
      <c r="F9" s="8">
        <v>2</v>
      </c>
      <c r="G9" s="86"/>
      <c r="J9" s="8"/>
      <c r="AF9" s="84">
        <f t="shared" ref="AF9:AF15" si="0">SUM(H9:AE9)</f>
        <v>0</v>
      </c>
    </row>
    <row r="10" spans="1:33">
      <c r="A10" s="83"/>
      <c r="B10" s="83"/>
      <c r="C10" s="83"/>
      <c r="D10" s="83"/>
      <c r="E10" s="83"/>
      <c r="G10" s="86"/>
      <c r="J10" s="8"/>
      <c r="AF10" s="84">
        <f t="shared" si="0"/>
        <v>0</v>
      </c>
      <c r="AG10" s="87">
        <f>SUM(AF9:AF10)</f>
        <v>0</v>
      </c>
    </row>
    <row r="11" spans="1:33">
      <c r="A11" s="83">
        <v>1</v>
      </c>
      <c r="B11" s="91" t="s">
        <v>261</v>
      </c>
      <c r="C11" s="83"/>
      <c r="D11" s="83"/>
      <c r="E11" s="83"/>
      <c r="F11" s="8">
        <v>3</v>
      </c>
      <c r="G11" s="86" t="s">
        <v>179</v>
      </c>
      <c r="J11" s="8"/>
      <c r="AF11" s="84">
        <f>SUM(Q11:AE11)</f>
        <v>0</v>
      </c>
    </row>
    <row r="12" spans="1:33">
      <c r="A12" s="83">
        <v>2</v>
      </c>
      <c r="B12" s="91" t="s">
        <v>210</v>
      </c>
      <c r="C12" s="83"/>
      <c r="D12" s="83"/>
      <c r="E12" s="83"/>
      <c r="G12" s="86"/>
      <c r="J12" s="8"/>
      <c r="AF12" s="84">
        <f t="shared" si="0"/>
        <v>0</v>
      </c>
    </row>
    <row r="13" spans="1:33">
      <c r="A13" s="83">
        <v>3</v>
      </c>
      <c r="B13" s="91" t="s">
        <v>192</v>
      </c>
      <c r="C13" s="83"/>
      <c r="D13" s="83"/>
      <c r="E13" s="83"/>
      <c r="G13" s="86"/>
      <c r="J13" s="8"/>
      <c r="AF13" s="84">
        <f t="shared" si="0"/>
        <v>0</v>
      </c>
      <c r="AG13" s="87">
        <f>SUM(AF12:AF13)</f>
        <v>0</v>
      </c>
    </row>
    <row r="14" spans="1:33">
      <c r="A14" s="83">
        <v>4</v>
      </c>
      <c r="B14" s="91" t="s">
        <v>458</v>
      </c>
      <c r="C14" s="83"/>
      <c r="D14" s="83"/>
      <c r="E14" s="83"/>
      <c r="F14" s="8">
        <v>4</v>
      </c>
      <c r="G14" s="86" t="s">
        <v>514</v>
      </c>
      <c r="J14" s="8"/>
      <c r="AF14" s="84">
        <f t="shared" si="0"/>
        <v>0</v>
      </c>
    </row>
    <row r="15" spans="1:33">
      <c r="A15" s="83">
        <v>5</v>
      </c>
      <c r="B15" s="91" t="s">
        <v>263</v>
      </c>
      <c r="C15" s="83"/>
      <c r="D15" s="83"/>
      <c r="E15" s="83"/>
      <c r="G15" s="86" t="s">
        <v>180</v>
      </c>
      <c r="J15" s="8"/>
      <c r="AF15" s="84">
        <f t="shared" si="0"/>
        <v>0</v>
      </c>
    </row>
    <row r="16" spans="1:33">
      <c r="A16" s="83">
        <v>6</v>
      </c>
      <c r="B16" s="91" t="s">
        <v>234</v>
      </c>
      <c r="C16" s="83"/>
      <c r="D16" s="83"/>
      <c r="E16" s="83"/>
      <c r="G16" s="86" t="s">
        <v>331</v>
      </c>
      <c r="J16" s="8"/>
      <c r="AF16" s="84"/>
    </row>
    <row r="17" spans="1:33">
      <c r="A17" s="83">
        <v>7</v>
      </c>
      <c r="B17" s="91" t="s">
        <v>194</v>
      </c>
      <c r="C17" s="83"/>
      <c r="D17" s="83"/>
      <c r="E17" s="83"/>
      <c r="G17" s="86"/>
      <c r="J17" s="8"/>
      <c r="AF17" s="84">
        <f>SUM(P17:AE17)</f>
        <v>0</v>
      </c>
      <c r="AG17" s="87">
        <f>SUM(AF15:AF17)</f>
        <v>0</v>
      </c>
    </row>
    <row r="18" spans="1:33">
      <c r="A18" s="83">
        <v>8</v>
      </c>
      <c r="B18" s="91" t="s">
        <v>236</v>
      </c>
      <c r="C18" s="83"/>
      <c r="D18" s="83"/>
      <c r="E18" s="83"/>
      <c r="F18" s="8">
        <v>5</v>
      </c>
      <c r="G18" s="86" t="s">
        <v>577</v>
      </c>
      <c r="J18" s="8"/>
      <c r="AF18" s="84">
        <f>SUM(H18:AE18)</f>
        <v>0</v>
      </c>
    </row>
    <row r="19" spans="1:33">
      <c r="A19" s="83">
        <v>9</v>
      </c>
      <c r="B19" s="8" t="s">
        <v>459</v>
      </c>
      <c r="C19" s="83"/>
      <c r="D19" s="83"/>
      <c r="E19" s="83"/>
      <c r="G19" s="86"/>
      <c r="J19" s="8"/>
      <c r="AF19" s="84">
        <f>SUM(H19:AE19)</f>
        <v>0</v>
      </c>
    </row>
    <row r="20" spans="1:33">
      <c r="A20" s="83">
        <v>10</v>
      </c>
      <c r="B20" s="91" t="s">
        <v>460</v>
      </c>
      <c r="D20" s="83"/>
      <c r="E20" s="83"/>
      <c r="G20" s="86"/>
      <c r="J20" s="8"/>
      <c r="AF20" s="84">
        <f>SUM(H20:AE20)</f>
        <v>0</v>
      </c>
      <c r="AG20" s="87">
        <f>SUM(AF19:AF20)</f>
        <v>0</v>
      </c>
    </row>
    <row r="21" spans="1:33">
      <c r="A21" s="83">
        <v>11</v>
      </c>
      <c r="B21" s="91" t="s">
        <v>461</v>
      </c>
      <c r="C21" s="83"/>
      <c r="D21" s="83"/>
      <c r="E21" s="83"/>
      <c r="G21" s="86"/>
      <c r="J21" s="8"/>
      <c r="AF21" s="84">
        <f>SUM(H21:AE21)</f>
        <v>0</v>
      </c>
    </row>
    <row r="22" spans="1:33">
      <c r="A22" s="83">
        <v>12</v>
      </c>
      <c r="B22" s="8" t="s">
        <v>193</v>
      </c>
      <c r="C22" s="83"/>
      <c r="D22" s="83"/>
      <c r="E22" s="83"/>
      <c r="G22" s="86"/>
      <c r="J22" s="8"/>
      <c r="AF22" s="84"/>
    </row>
    <row r="23" spans="1:33">
      <c r="A23" s="83">
        <v>13</v>
      </c>
      <c r="B23" s="91" t="s">
        <v>237</v>
      </c>
      <c r="C23" s="83"/>
      <c r="D23" s="83"/>
      <c r="E23" s="83"/>
      <c r="G23" s="86"/>
      <c r="J23" s="8"/>
      <c r="AF23" s="84"/>
    </row>
    <row r="24" spans="1:33">
      <c r="A24" s="83">
        <v>14</v>
      </c>
      <c r="B24" s="91" t="s">
        <v>462</v>
      </c>
      <c r="C24" s="83"/>
      <c r="D24" s="83"/>
      <c r="E24" s="83"/>
      <c r="G24" s="86"/>
      <c r="J24" s="8"/>
      <c r="AF24" s="84"/>
    </row>
    <row r="25" spans="1:33">
      <c r="A25" s="83">
        <v>15</v>
      </c>
      <c r="B25" s="91" t="s">
        <v>195</v>
      </c>
      <c r="C25" s="83"/>
      <c r="D25" s="83"/>
      <c r="E25" s="83"/>
      <c r="F25" s="8">
        <v>6</v>
      </c>
      <c r="G25" s="86" t="s">
        <v>528</v>
      </c>
      <c r="J25" s="8"/>
      <c r="AF25" s="84"/>
    </row>
    <row r="26" spans="1:33">
      <c r="A26" s="83">
        <v>16</v>
      </c>
      <c r="B26" s="8" t="s">
        <v>225</v>
      </c>
      <c r="C26" s="83"/>
      <c r="D26" s="83"/>
      <c r="E26" s="83"/>
      <c r="G26" s="86" t="s">
        <v>530</v>
      </c>
      <c r="H26" s="8">
        <v>1</v>
      </c>
      <c r="I26" s="8">
        <v>1</v>
      </c>
      <c r="J26" s="8"/>
      <c r="AF26" s="84"/>
    </row>
    <row r="27" spans="1:33">
      <c r="C27" s="83"/>
      <c r="D27" s="83"/>
      <c r="E27" s="83"/>
      <c r="G27" s="86" t="s">
        <v>171</v>
      </c>
      <c r="H27" s="8">
        <v>1</v>
      </c>
      <c r="I27" s="8">
        <v>1</v>
      </c>
      <c r="J27" s="8">
        <v>1</v>
      </c>
      <c r="AF27" s="84">
        <f>SUM(P27:AE27)</f>
        <v>0</v>
      </c>
    </row>
    <row r="28" spans="1:33">
      <c r="C28" s="83"/>
      <c r="D28" s="83"/>
      <c r="E28" s="83"/>
      <c r="G28" s="86" t="s">
        <v>307</v>
      </c>
      <c r="J28" s="8"/>
      <c r="AF28" s="84"/>
    </row>
    <row r="29" spans="1:33">
      <c r="C29" s="83"/>
      <c r="D29" s="83"/>
      <c r="E29" s="83"/>
      <c r="G29" s="86" t="s">
        <v>309</v>
      </c>
      <c r="J29" s="8"/>
      <c r="AF29" s="84"/>
    </row>
    <row r="30" spans="1:33">
      <c r="C30" s="83"/>
      <c r="D30" s="83"/>
      <c r="E30" s="83"/>
      <c r="G30" s="86" t="s">
        <v>310</v>
      </c>
      <c r="H30" s="8">
        <v>10</v>
      </c>
      <c r="I30" s="8">
        <v>1</v>
      </c>
      <c r="J30" s="8"/>
      <c r="AF30" s="84"/>
    </row>
    <row r="31" spans="1:33">
      <c r="C31" s="83"/>
      <c r="D31" s="83"/>
      <c r="E31" s="83"/>
      <c r="G31" s="86" t="s">
        <v>334</v>
      </c>
      <c r="J31" s="8"/>
      <c r="AF31" s="84"/>
    </row>
    <row r="32" spans="1:33">
      <c r="C32" s="83"/>
      <c r="D32" s="83"/>
      <c r="E32" s="83"/>
      <c r="G32" s="86" t="s">
        <v>349</v>
      </c>
      <c r="J32" s="8"/>
      <c r="AF32" s="84"/>
    </row>
    <row r="33" spans="3:33">
      <c r="C33" s="83"/>
      <c r="D33" s="83"/>
      <c r="E33" s="83"/>
      <c r="G33" s="86"/>
      <c r="J33" s="8"/>
      <c r="AF33" s="84"/>
    </row>
    <row r="34" spans="3:33">
      <c r="C34" s="83"/>
      <c r="D34" s="83"/>
      <c r="E34" s="83"/>
      <c r="F34" s="8">
        <v>7</v>
      </c>
      <c r="G34" s="86" t="s">
        <v>374</v>
      </c>
      <c r="J34" s="8"/>
      <c r="AF34" s="84">
        <f>SUM(H34:AE34)</f>
        <v>0</v>
      </c>
    </row>
    <row r="35" spans="3:33">
      <c r="C35" s="83"/>
      <c r="D35" s="83"/>
      <c r="F35" s="8">
        <v>8</v>
      </c>
      <c r="G35" s="86" t="s">
        <v>510</v>
      </c>
      <c r="J35" s="8"/>
      <c r="AF35" s="84">
        <f t="shared" ref="AF35:AF42" si="1">SUM(H35:AE35)</f>
        <v>0</v>
      </c>
      <c r="AG35" s="87">
        <f>SUM(AF34:AF35)</f>
        <v>0</v>
      </c>
    </row>
    <row r="36" spans="3:33">
      <c r="G36" s="86" t="s">
        <v>551</v>
      </c>
      <c r="H36" s="8">
        <v>1</v>
      </c>
      <c r="J36" s="8"/>
      <c r="AF36" s="84">
        <f t="shared" si="1"/>
        <v>1</v>
      </c>
      <c r="AG36" s="87">
        <f>SUM(AF36:AF36)</f>
        <v>1</v>
      </c>
    </row>
    <row r="37" spans="3:33">
      <c r="F37" s="8">
        <v>9</v>
      </c>
      <c r="G37" s="86" t="s">
        <v>551</v>
      </c>
      <c r="H37" s="8">
        <v>1</v>
      </c>
      <c r="I37" s="8">
        <v>1</v>
      </c>
      <c r="J37" s="8"/>
      <c r="AF37" s="84">
        <f t="shared" si="1"/>
        <v>2</v>
      </c>
      <c r="AG37" s="87">
        <f>SUM(AF37:AF37)</f>
        <v>2</v>
      </c>
    </row>
    <row r="38" spans="3:33">
      <c r="G38" s="86" t="s">
        <v>342</v>
      </c>
      <c r="J38" s="8"/>
      <c r="AF38" s="84">
        <f t="shared" si="1"/>
        <v>0</v>
      </c>
    </row>
    <row r="39" spans="3:33">
      <c r="G39" s="86"/>
      <c r="J39" s="8"/>
      <c r="AF39" s="84">
        <f t="shared" si="1"/>
        <v>0</v>
      </c>
      <c r="AG39" s="87">
        <f>SUM(AF39:AF39)</f>
        <v>0</v>
      </c>
    </row>
    <row r="40" spans="3:33">
      <c r="F40" s="8">
        <v>10</v>
      </c>
      <c r="G40" s="86" t="s">
        <v>583</v>
      </c>
      <c r="H40" s="8">
        <v>1</v>
      </c>
      <c r="J40" s="8"/>
      <c r="AF40" s="84">
        <f t="shared" si="1"/>
        <v>1</v>
      </c>
      <c r="AG40" s="8"/>
    </row>
    <row r="41" spans="3:33" ht="10.5" customHeight="1">
      <c r="G41" s="86"/>
      <c r="J41" s="8"/>
      <c r="AF41" s="84">
        <f t="shared" si="1"/>
        <v>0</v>
      </c>
    </row>
    <row r="42" spans="3:33">
      <c r="G42" s="86"/>
      <c r="J42" s="8"/>
      <c r="AF42" s="84">
        <f t="shared" si="1"/>
        <v>0</v>
      </c>
      <c r="AG42" s="87">
        <f>SUM(AF41:AF42)</f>
        <v>0</v>
      </c>
    </row>
    <row r="43" spans="3:33">
      <c r="G43" s="86"/>
      <c r="J43" s="8"/>
      <c r="AF43" s="84"/>
    </row>
    <row r="44" spans="3:33">
      <c r="F44" s="8">
        <v>11</v>
      </c>
      <c r="G44" s="86" t="s">
        <v>479</v>
      </c>
      <c r="J44" s="8"/>
      <c r="AF44" s="84"/>
    </row>
    <row r="45" spans="3:33">
      <c r="G45" s="86" t="s">
        <v>519</v>
      </c>
      <c r="J45" s="8"/>
      <c r="AF45" s="84"/>
    </row>
    <row r="46" spans="3:33">
      <c r="G46" s="86" t="s">
        <v>188</v>
      </c>
      <c r="H46" s="8">
        <v>1</v>
      </c>
      <c r="I46" s="8">
        <v>1</v>
      </c>
      <c r="J46" s="8"/>
      <c r="AF46" s="84"/>
    </row>
    <row r="47" spans="3:33">
      <c r="G47" s="86" t="s">
        <v>189</v>
      </c>
      <c r="J47" s="8"/>
      <c r="AF47" s="84">
        <f>SUM(H47:AE47)</f>
        <v>0</v>
      </c>
    </row>
    <row r="48" spans="3:33">
      <c r="G48" s="86" t="s">
        <v>299</v>
      </c>
      <c r="J48" s="8"/>
      <c r="AF48" s="84"/>
    </row>
    <row r="49" spans="6:33">
      <c r="G49" s="86"/>
      <c r="J49" s="8"/>
      <c r="AF49" s="84"/>
    </row>
    <row r="50" spans="6:33">
      <c r="G50" s="86"/>
      <c r="J50" s="8"/>
      <c r="AF50" s="84"/>
    </row>
    <row r="51" spans="6:33">
      <c r="F51" s="8">
        <v>12</v>
      </c>
      <c r="G51" s="86" t="s">
        <v>191</v>
      </c>
      <c r="H51" s="8">
        <v>1</v>
      </c>
      <c r="I51" s="8">
        <v>1</v>
      </c>
      <c r="J51" s="8">
        <v>1</v>
      </c>
      <c r="K51" s="8">
        <v>1</v>
      </c>
      <c r="L51" s="8">
        <v>1</v>
      </c>
      <c r="M51" s="8">
        <v>1</v>
      </c>
      <c r="N51" s="8">
        <v>1</v>
      </c>
      <c r="AF51" s="84">
        <f>SUM(H51:AE51)</f>
        <v>7</v>
      </c>
    </row>
    <row r="52" spans="6:33">
      <c r="G52" s="86" t="s">
        <v>298</v>
      </c>
      <c r="H52" s="8">
        <v>1</v>
      </c>
      <c r="I52" s="8">
        <v>1</v>
      </c>
      <c r="J52" s="8"/>
      <c r="AF52" s="84">
        <f>SUM(H52:AE52)</f>
        <v>2</v>
      </c>
      <c r="AG52" s="87">
        <f>SUM(AF51:AF52)</f>
        <v>9</v>
      </c>
    </row>
    <row r="53" spans="6:33">
      <c r="G53" s="86" t="s">
        <v>318</v>
      </c>
      <c r="H53" s="8">
        <v>1</v>
      </c>
      <c r="J53" s="8"/>
      <c r="AF53" s="84">
        <f>SUM(H53:AE53)</f>
        <v>1</v>
      </c>
    </row>
    <row r="54" spans="6:33">
      <c r="G54" s="86" t="s">
        <v>319</v>
      </c>
      <c r="H54" s="8">
        <v>1</v>
      </c>
      <c r="J54" s="8"/>
      <c r="AF54" s="84"/>
    </row>
    <row r="55" spans="6:33">
      <c r="G55" s="86" t="s">
        <v>347</v>
      </c>
      <c r="J55" s="8"/>
      <c r="AF55" s="84"/>
    </row>
    <row r="56" spans="6:33">
      <c r="G56" s="86" t="s">
        <v>351</v>
      </c>
      <c r="J56" s="8"/>
      <c r="AF56" s="84"/>
    </row>
    <row r="57" spans="6:33">
      <c r="G57" s="86"/>
      <c r="J57" s="8"/>
      <c r="AF57" s="84"/>
    </row>
    <row r="58" spans="6:33">
      <c r="F58" s="8">
        <v>13</v>
      </c>
      <c r="G58" s="86" t="s">
        <v>558</v>
      </c>
      <c r="J58" s="8"/>
      <c r="AF58" s="84">
        <f>SUM(H58:AE58)</f>
        <v>0</v>
      </c>
    </row>
    <row r="59" spans="6:33">
      <c r="G59" s="86" t="s">
        <v>317</v>
      </c>
      <c r="J59" s="8"/>
      <c r="AF59" s="84"/>
    </row>
    <row r="60" spans="6:33">
      <c r="G60" s="86" t="s">
        <v>325</v>
      </c>
      <c r="J60" s="8"/>
      <c r="AF60" s="84"/>
    </row>
    <row r="61" spans="6:33">
      <c r="G61" s="86"/>
      <c r="J61" s="8"/>
      <c r="AF61" s="84">
        <f>SUM(H61:AE61)</f>
        <v>0</v>
      </c>
      <c r="AG61" s="87">
        <f>SUM(AF58:AF61)</f>
        <v>0</v>
      </c>
    </row>
    <row r="62" spans="6:33">
      <c r="F62" s="8">
        <v>14</v>
      </c>
      <c r="G62" s="86" t="s">
        <v>550</v>
      </c>
      <c r="H62" s="8">
        <v>1</v>
      </c>
      <c r="J62" s="8"/>
      <c r="AF62" s="84"/>
    </row>
    <row r="63" spans="6:33">
      <c r="G63" s="86" t="s">
        <v>169</v>
      </c>
      <c r="H63" s="8">
        <v>1</v>
      </c>
      <c r="J63" s="8"/>
      <c r="AF63" s="84">
        <f>SUM(H63:AE63)</f>
        <v>1</v>
      </c>
    </row>
    <row r="64" spans="6:33">
      <c r="G64" s="86" t="s">
        <v>364</v>
      </c>
      <c r="H64" s="8">
        <v>1</v>
      </c>
      <c r="I64" s="8">
        <v>1</v>
      </c>
      <c r="J64" s="8"/>
      <c r="AF64" s="84">
        <f>SUM(H64:AE64)</f>
        <v>2</v>
      </c>
      <c r="AG64" s="87">
        <f>SUM(AF64:AF64)</f>
        <v>2</v>
      </c>
    </row>
    <row r="65" spans="6:33">
      <c r="G65" s="86"/>
      <c r="J65" s="8"/>
      <c r="AF65" s="84">
        <f>SUM(H65:AE65)</f>
        <v>0</v>
      </c>
    </row>
    <row r="66" spans="6:33">
      <c r="F66" s="8">
        <v>15</v>
      </c>
      <c r="G66" s="86"/>
      <c r="J66" s="8"/>
      <c r="AF66" s="84">
        <f>SUM(H66:AE66)</f>
        <v>0</v>
      </c>
    </row>
    <row r="67" spans="6:33">
      <c r="G67" s="86"/>
      <c r="AF67" s="84"/>
    </row>
    <row r="68" spans="6:33">
      <c r="F68" s="81">
        <v>16</v>
      </c>
      <c r="G68" s="86" t="s">
        <v>532</v>
      </c>
      <c r="H68" s="8">
        <v>1</v>
      </c>
      <c r="AF68" s="84">
        <f t="shared" ref="AF68:AF80" si="2">SUM(H68:AE68)</f>
        <v>1</v>
      </c>
      <c r="AG68" s="87">
        <f>SUM(AF68:AF68)</f>
        <v>1</v>
      </c>
    </row>
    <row r="69" spans="6:33">
      <c r="F69" s="81"/>
      <c r="G69" s="86" t="s">
        <v>301</v>
      </c>
      <c r="H69" s="8">
        <v>1</v>
      </c>
      <c r="AF69" s="84">
        <f t="shared" si="2"/>
        <v>1</v>
      </c>
      <c r="AG69" s="87">
        <f>SUM(AF69:AF69)</f>
        <v>1</v>
      </c>
    </row>
    <row r="70" spans="6:33">
      <c r="G70" s="86" t="s">
        <v>305</v>
      </c>
      <c r="J70" s="8"/>
      <c r="AF70" s="84">
        <f t="shared" si="2"/>
        <v>0</v>
      </c>
    </row>
    <row r="71" spans="6:33">
      <c r="G71" s="86" t="s">
        <v>308</v>
      </c>
      <c r="H71" s="8">
        <v>1</v>
      </c>
      <c r="J71" s="8"/>
      <c r="AF71" s="84">
        <f t="shared" si="2"/>
        <v>1</v>
      </c>
    </row>
    <row r="72" spans="6:33">
      <c r="G72" s="86" t="s">
        <v>375</v>
      </c>
      <c r="J72" s="8"/>
      <c r="AF72" s="84"/>
    </row>
    <row r="73" spans="6:33">
      <c r="G73" s="86" t="s">
        <v>313</v>
      </c>
      <c r="AF73" s="84">
        <f t="shared" si="2"/>
        <v>0</v>
      </c>
    </row>
    <row r="74" spans="6:33">
      <c r="G74" s="86" t="s">
        <v>314</v>
      </c>
      <c r="AF74" s="84">
        <f t="shared" si="2"/>
        <v>0</v>
      </c>
    </row>
    <row r="75" spans="6:33">
      <c r="F75" s="81"/>
      <c r="G75" s="86" t="s">
        <v>315</v>
      </c>
      <c r="AF75" s="84">
        <f t="shared" si="2"/>
        <v>0</v>
      </c>
      <c r="AG75" s="87">
        <f>SUM(AF73:AF75)</f>
        <v>0</v>
      </c>
    </row>
    <row r="76" spans="6:33">
      <c r="F76" s="81"/>
      <c r="G76" s="86" t="s">
        <v>316</v>
      </c>
      <c r="AF76" s="84">
        <f t="shared" si="2"/>
        <v>0</v>
      </c>
    </row>
    <row r="77" spans="6:33">
      <c r="F77" s="81"/>
      <c r="G77" s="128" t="s">
        <v>333</v>
      </c>
      <c r="H77" s="8">
        <v>1</v>
      </c>
      <c r="I77" s="8">
        <v>1</v>
      </c>
      <c r="AF77" s="84">
        <f t="shared" si="2"/>
        <v>2</v>
      </c>
      <c r="AG77" s="87">
        <f>SUM(AF76:AF77)</f>
        <v>2</v>
      </c>
    </row>
    <row r="78" spans="6:33">
      <c r="F78" s="81"/>
      <c r="G78" s="86" t="s">
        <v>378</v>
      </c>
      <c r="H78" s="8">
        <v>1</v>
      </c>
      <c r="AF78" s="84">
        <f t="shared" si="2"/>
        <v>1</v>
      </c>
    </row>
    <row r="79" spans="6:33">
      <c r="F79" s="81"/>
      <c r="G79" s="86" t="s">
        <v>578</v>
      </c>
      <c r="AF79" s="84">
        <f t="shared" si="2"/>
        <v>0</v>
      </c>
    </row>
    <row r="80" spans="6:33">
      <c r="F80" s="81"/>
      <c r="G80" s="86" t="s">
        <v>584</v>
      </c>
      <c r="AF80" s="84">
        <f t="shared" si="2"/>
        <v>0</v>
      </c>
    </row>
    <row r="81" spans="6:32">
      <c r="F81" s="81"/>
      <c r="G81" s="86"/>
      <c r="AF81" s="84"/>
    </row>
    <row r="82" spans="6:32">
      <c r="F82" s="81"/>
      <c r="G82" s="86"/>
      <c r="AF82" s="84"/>
    </row>
    <row r="83" spans="6:32">
      <c r="F83" s="81"/>
      <c r="G83" s="86"/>
      <c r="AF83" s="84"/>
    </row>
    <row r="84" spans="6:32">
      <c r="F84" s="81"/>
      <c r="G84" s="86"/>
      <c r="AF84" s="84"/>
    </row>
    <row r="85" spans="6:32">
      <c r="F85" s="81"/>
      <c r="G85" s="86"/>
      <c r="AF85" s="84"/>
    </row>
    <row r="86" spans="6:32">
      <c r="F86" s="81"/>
      <c r="G86" s="86"/>
      <c r="AF86" s="84"/>
    </row>
    <row r="87" spans="6:32">
      <c r="F87" s="81"/>
      <c r="G87" s="86"/>
      <c r="AF87" s="84"/>
    </row>
    <row r="88" spans="6:32">
      <c r="F88" s="81"/>
      <c r="G88" s="86"/>
      <c r="AF88" s="84"/>
    </row>
    <row r="89" spans="6:32">
      <c r="F89" s="81"/>
      <c r="G89" s="86"/>
      <c r="AF89" s="84"/>
    </row>
    <row r="90" spans="6:32">
      <c r="F90" s="81"/>
      <c r="G90" s="86"/>
      <c r="AF90" s="84"/>
    </row>
    <row r="91" spans="6:32">
      <c r="F91" s="81"/>
      <c r="G91" s="86"/>
      <c r="AF91" s="84"/>
    </row>
    <row r="92" spans="6:32">
      <c r="F92" s="81"/>
      <c r="G92" s="86"/>
      <c r="AF92" s="84"/>
    </row>
    <row r="93" spans="6:32">
      <c r="F93" s="81"/>
      <c r="G93" s="86"/>
      <c r="AF93" s="84"/>
    </row>
    <row r="94" spans="6:32">
      <c r="F94" s="81"/>
      <c r="G94" s="86"/>
      <c r="AF94" s="84"/>
    </row>
    <row r="95" spans="6:32">
      <c r="F95" s="81"/>
      <c r="G95" s="86"/>
      <c r="AF95" s="84"/>
    </row>
    <row r="96" spans="6:32">
      <c r="F96" s="81"/>
      <c r="G96" s="86"/>
      <c r="AF96" s="84"/>
    </row>
    <row r="97" spans="6:32">
      <c r="F97" s="81"/>
      <c r="G97" s="86"/>
      <c r="AF97" s="84"/>
    </row>
    <row r="98" spans="6:32">
      <c r="F98" s="81"/>
      <c r="G98" s="86"/>
      <c r="AF98" s="84"/>
    </row>
    <row r="99" spans="6:32">
      <c r="F99" s="81"/>
      <c r="G99" s="86"/>
      <c r="AF99" s="84"/>
    </row>
    <row r="100" spans="6:32">
      <c r="F100" s="81"/>
      <c r="G100" s="86"/>
      <c r="AF100" s="84"/>
    </row>
    <row r="101" spans="6:32">
      <c r="AF101" s="84"/>
    </row>
    <row r="102" spans="6:32">
      <c r="AF102" s="84"/>
    </row>
    <row r="103" spans="6:32">
      <c r="AF103" s="84">
        <f>SUM(H103:AE103)</f>
        <v>0</v>
      </c>
    </row>
    <row r="104" spans="6:32" ht="12" thickBot="1">
      <c r="AF104" s="90">
        <f>SUM(H104:AE104)</f>
        <v>0</v>
      </c>
    </row>
  </sheetData>
  <phoneticPr fontId="2"/>
  <conditionalFormatting sqref="H115:Z65536 AF76:AF115 H103:AE114 I78:AE102 I70:L70 I73:AF75 H71:Q72 I2:AF68 H73:H100 H2:H70">
    <cfRule type="cellIs" dxfId="4" priority="1" stopIfTrue="1" operator="greaterThanOrEqual">
      <formula>1</formula>
    </cfRule>
  </conditionalFormatting>
  <pageMargins left="0.46" right="0.48" top="0.46" bottom="0.27" header="0.35" footer="0.16"/>
  <pageSetup paperSize="9" scale="83" orientation="portrait" horizontalDpi="300" verticalDpi="300" r:id="rId1"/>
  <headerFooter alignWithMargins="0"/>
  <rowBreaks count="1" manualBreakCount="1">
    <brk id="100" max="16" man="1"/>
  </rowBreaks>
  <colBreaks count="1" manualBreakCount="1">
    <brk id="18" max="84"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AO83"/>
  <sheetViews>
    <sheetView topLeftCell="K1" zoomScaleNormal="90" zoomScaleSheetLayoutView="90" workbookViewId="0">
      <selection activeCell="S9" sqref="S9"/>
    </sheetView>
  </sheetViews>
  <sheetFormatPr defaultRowHeight="11.25"/>
  <cols>
    <col min="1" max="3" width="2" style="82" customWidth="1"/>
    <col min="4" max="18" width="1.875" style="82" customWidth="1"/>
    <col min="19" max="19" width="74.125" style="82" customWidth="1"/>
    <col min="20" max="39" width="1.875" style="82" customWidth="1"/>
    <col min="40" max="40" width="4.75" style="82" customWidth="1"/>
    <col min="41" max="41" width="3.25" style="93" customWidth="1"/>
    <col min="42" max="42" width="3.25" style="82" customWidth="1"/>
    <col min="43" max="16384" width="9" style="82"/>
  </cols>
  <sheetData>
    <row r="1" spans="18:41" ht="12" thickBot="1">
      <c r="S1" s="92" t="s">
        <v>167</v>
      </c>
      <c r="AN1" s="109"/>
    </row>
    <row r="2" spans="18:41" s="8" customFormat="1">
      <c r="S2" s="5" t="s">
        <v>481</v>
      </c>
      <c r="T2" s="8">
        <v>1</v>
      </c>
      <c r="U2" s="8">
        <v>1</v>
      </c>
      <c r="V2" s="8">
        <v>1</v>
      </c>
      <c r="AN2" s="84">
        <f>SUM(T2:AM2)</f>
        <v>3</v>
      </c>
      <c r="AO2" s="87"/>
    </row>
    <row r="3" spans="18:41">
      <c r="R3" s="82">
        <v>3</v>
      </c>
      <c r="S3" s="5" t="s">
        <v>186</v>
      </c>
      <c r="T3" s="8">
        <v>1</v>
      </c>
      <c r="U3" s="8">
        <v>1</v>
      </c>
      <c r="V3" s="8">
        <v>1</v>
      </c>
      <c r="W3" s="8">
        <v>1</v>
      </c>
      <c r="X3" s="8"/>
      <c r="Y3" s="8"/>
      <c r="Z3" s="8"/>
      <c r="AA3" s="8"/>
      <c r="AB3" s="8"/>
      <c r="AC3" s="8"/>
      <c r="AD3" s="8"/>
      <c r="AE3" s="8"/>
      <c r="AF3" s="8"/>
      <c r="AG3" s="8"/>
      <c r="AH3" s="8"/>
      <c r="AI3" s="8"/>
      <c r="AJ3" s="8"/>
      <c r="AK3" s="8"/>
      <c r="AL3" s="8"/>
      <c r="AM3" s="8"/>
      <c r="AN3" s="84">
        <f t="shared" ref="AN3:AN61" si="0">SUM(T3:AM3)</f>
        <v>4</v>
      </c>
    </row>
    <row r="4" spans="18:41">
      <c r="R4" s="82">
        <v>4</v>
      </c>
      <c r="S4" s="5" t="s">
        <v>491</v>
      </c>
      <c r="T4" s="8">
        <v>1</v>
      </c>
      <c r="U4" s="8">
        <v>1</v>
      </c>
      <c r="V4" s="8">
        <v>1</v>
      </c>
      <c r="W4" s="8"/>
      <c r="X4" s="8"/>
      <c r="Y4" s="8"/>
      <c r="Z4" s="8"/>
      <c r="AA4" s="8"/>
      <c r="AB4" s="8"/>
      <c r="AC4" s="8"/>
      <c r="AD4" s="8"/>
      <c r="AE4" s="8"/>
      <c r="AF4" s="8"/>
      <c r="AG4" s="8"/>
      <c r="AH4" s="8"/>
      <c r="AI4" s="8"/>
      <c r="AJ4" s="8"/>
      <c r="AK4" s="8"/>
      <c r="AL4" s="8"/>
      <c r="AM4" s="8"/>
      <c r="AN4" s="84">
        <f t="shared" si="0"/>
        <v>3</v>
      </c>
    </row>
    <row r="5" spans="18:41">
      <c r="S5" s="5" t="s">
        <v>494</v>
      </c>
      <c r="T5" s="8">
        <v>1</v>
      </c>
      <c r="U5" s="8"/>
      <c r="V5" s="8"/>
      <c r="W5" s="8"/>
      <c r="X5" s="8"/>
      <c r="Y5" s="8"/>
      <c r="Z5" s="8"/>
      <c r="AA5" s="8"/>
      <c r="AB5" s="8"/>
      <c r="AC5" s="8"/>
      <c r="AD5" s="8"/>
      <c r="AE5" s="8"/>
      <c r="AF5" s="8"/>
      <c r="AG5" s="8"/>
      <c r="AH5" s="8"/>
      <c r="AI5" s="8"/>
      <c r="AJ5" s="8"/>
      <c r="AK5" s="8"/>
      <c r="AL5" s="8"/>
      <c r="AM5" s="8"/>
      <c r="AN5" s="84">
        <f t="shared" si="0"/>
        <v>1</v>
      </c>
    </row>
    <row r="6" spans="18:41">
      <c r="R6" s="82">
        <v>1</v>
      </c>
      <c r="S6" s="5" t="s">
        <v>132</v>
      </c>
      <c r="T6" s="8">
        <v>1</v>
      </c>
      <c r="U6" s="8">
        <v>1</v>
      </c>
      <c r="V6" s="8">
        <v>1</v>
      </c>
      <c r="W6" s="8">
        <v>1</v>
      </c>
      <c r="X6" s="8">
        <v>1</v>
      </c>
      <c r="Y6" s="8">
        <v>1</v>
      </c>
      <c r="Z6" s="8">
        <v>1</v>
      </c>
      <c r="AA6" s="8">
        <v>1</v>
      </c>
      <c r="AB6" s="8">
        <v>1</v>
      </c>
      <c r="AC6" s="8">
        <v>1</v>
      </c>
      <c r="AD6" s="8">
        <v>1</v>
      </c>
      <c r="AE6" s="8"/>
      <c r="AF6" s="8"/>
      <c r="AG6" s="8"/>
      <c r="AH6" s="8"/>
      <c r="AI6" s="8"/>
      <c r="AJ6" s="8"/>
      <c r="AK6" s="8"/>
      <c r="AL6" s="8"/>
      <c r="AM6" s="8"/>
      <c r="AN6" s="84">
        <f t="shared" si="0"/>
        <v>11</v>
      </c>
    </row>
    <row r="7" spans="18:41">
      <c r="R7" s="82">
        <v>2</v>
      </c>
      <c r="S7" s="5" t="s">
        <v>353</v>
      </c>
      <c r="T7" s="8">
        <v>1</v>
      </c>
      <c r="U7" s="8">
        <v>1</v>
      </c>
      <c r="V7" s="8">
        <v>1</v>
      </c>
      <c r="W7" s="8">
        <v>1</v>
      </c>
      <c r="X7" s="8">
        <v>1</v>
      </c>
      <c r="Y7" s="8">
        <v>1</v>
      </c>
      <c r="Z7" s="8">
        <v>1</v>
      </c>
      <c r="AA7" s="8">
        <v>1</v>
      </c>
      <c r="AB7" s="8">
        <v>1</v>
      </c>
      <c r="AC7" s="8">
        <v>1</v>
      </c>
      <c r="AD7" s="8"/>
      <c r="AE7" s="8"/>
      <c r="AF7" s="8"/>
      <c r="AG7" s="8"/>
      <c r="AH7" s="8"/>
      <c r="AI7" s="8"/>
      <c r="AJ7" s="8"/>
      <c r="AK7" s="8"/>
      <c r="AL7" s="8"/>
      <c r="AM7" s="8"/>
      <c r="AN7" s="84">
        <f t="shared" si="0"/>
        <v>10</v>
      </c>
    </row>
    <row r="8" spans="18:41">
      <c r="R8" s="82">
        <v>3</v>
      </c>
      <c r="S8" s="5" t="s">
        <v>503</v>
      </c>
      <c r="T8" s="8">
        <v>1</v>
      </c>
      <c r="U8" s="8">
        <v>1</v>
      </c>
      <c r="V8" s="8">
        <v>1</v>
      </c>
      <c r="W8" s="8">
        <v>1</v>
      </c>
      <c r="X8" s="8"/>
      <c r="Y8" s="8"/>
      <c r="Z8" s="8"/>
      <c r="AA8" s="8"/>
      <c r="AB8" s="8"/>
      <c r="AC8" s="8"/>
      <c r="AD8" s="8"/>
      <c r="AE8" s="8"/>
      <c r="AF8" s="8"/>
      <c r="AG8" s="8"/>
      <c r="AH8" s="8"/>
      <c r="AI8" s="8"/>
      <c r="AJ8" s="8"/>
      <c r="AK8" s="8"/>
      <c r="AL8" s="8"/>
      <c r="AM8" s="8"/>
      <c r="AN8" s="84">
        <f t="shared" si="0"/>
        <v>4</v>
      </c>
    </row>
    <row r="9" spans="18:41">
      <c r="S9" s="127" t="s">
        <v>363</v>
      </c>
      <c r="T9" s="8">
        <v>1</v>
      </c>
      <c r="U9" s="8">
        <v>1</v>
      </c>
      <c r="V9" s="8"/>
      <c r="W9" s="8"/>
      <c r="X9" s="8"/>
      <c r="Y9" s="8"/>
      <c r="Z9" s="8"/>
      <c r="AA9" s="8"/>
      <c r="AB9" s="8"/>
      <c r="AC9" s="8"/>
      <c r="AD9" s="8"/>
      <c r="AE9" s="8"/>
      <c r="AF9" s="8"/>
      <c r="AG9" s="8"/>
      <c r="AH9" s="8"/>
      <c r="AI9" s="8"/>
      <c r="AJ9" s="8"/>
      <c r="AK9" s="8"/>
      <c r="AL9" s="8"/>
      <c r="AM9" s="8"/>
      <c r="AN9" s="84">
        <f t="shared" si="0"/>
        <v>2</v>
      </c>
    </row>
    <row r="10" spans="18:41">
      <c r="S10" s="5" t="s">
        <v>506</v>
      </c>
      <c r="T10" s="8">
        <v>1</v>
      </c>
      <c r="U10" s="8"/>
      <c r="V10" s="8"/>
      <c r="W10" s="8"/>
      <c r="X10" s="8"/>
      <c r="Y10" s="8"/>
      <c r="Z10" s="8"/>
      <c r="AA10" s="8"/>
      <c r="AB10" s="8"/>
      <c r="AC10" s="8"/>
      <c r="AD10" s="8"/>
      <c r="AE10" s="8"/>
      <c r="AF10" s="8"/>
      <c r="AG10" s="8"/>
      <c r="AH10" s="8"/>
      <c r="AI10" s="8"/>
      <c r="AJ10" s="8"/>
      <c r="AK10" s="8"/>
      <c r="AL10" s="8"/>
      <c r="AM10" s="8"/>
      <c r="AN10" s="84">
        <f t="shared" si="0"/>
        <v>1</v>
      </c>
    </row>
    <row r="11" spans="18:41">
      <c r="S11" s="5" t="s">
        <v>511</v>
      </c>
      <c r="T11" s="8">
        <v>1</v>
      </c>
      <c r="U11" s="8"/>
      <c r="V11" s="8"/>
      <c r="W11" s="8"/>
      <c r="X11" s="8"/>
      <c r="Y11" s="8"/>
      <c r="Z11" s="8"/>
      <c r="AA11" s="8"/>
      <c r="AB11" s="8"/>
      <c r="AC11" s="8"/>
      <c r="AD11" s="8"/>
      <c r="AE11" s="8"/>
      <c r="AF11" s="8"/>
      <c r="AG11" s="8"/>
      <c r="AH11" s="8"/>
      <c r="AI11" s="8"/>
      <c r="AJ11" s="8"/>
      <c r="AK11" s="8"/>
      <c r="AL11" s="8"/>
      <c r="AM11" s="8"/>
      <c r="AN11" s="84">
        <f t="shared" si="0"/>
        <v>1</v>
      </c>
    </row>
    <row r="12" spans="18:41">
      <c r="R12" s="82">
        <v>4</v>
      </c>
      <c r="S12" s="5" t="s">
        <v>515</v>
      </c>
      <c r="T12" s="8">
        <v>1</v>
      </c>
      <c r="U12" s="8">
        <v>1</v>
      </c>
      <c r="V12" s="8">
        <v>1</v>
      </c>
      <c r="W12" s="8"/>
      <c r="X12" s="8"/>
      <c r="Y12" s="8"/>
      <c r="Z12" s="8"/>
      <c r="AA12" s="8"/>
      <c r="AB12" s="8"/>
      <c r="AC12" s="8"/>
      <c r="AD12" s="8"/>
      <c r="AE12" s="8"/>
      <c r="AF12" s="8"/>
      <c r="AG12" s="8"/>
      <c r="AH12" s="8"/>
      <c r="AI12" s="8"/>
      <c r="AJ12" s="8"/>
      <c r="AK12" s="8"/>
      <c r="AL12" s="8"/>
      <c r="AM12" s="8"/>
      <c r="AN12" s="84">
        <f t="shared" si="0"/>
        <v>3</v>
      </c>
    </row>
    <row r="13" spans="18:41">
      <c r="S13" s="5" t="s">
        <v>521</v>
      </c>
      <c r="T13" s="8">
        <v>1</v>
      </c>
      <c r="U13" s="8"/>
      <c r="V13" s="8"/>
      <c r="W13" s="8"/>
      <c r="X13" s="8"/>
      <c r="Y13" s="8"/>
      <c r="Z13" s="8"/>
      <c r="AA13" s="8"/>
      <c r="AB13" s="8"/>
      <c r="AC13" s="8"/>
      <c r="AD13" s="8"/>
      <c r="AE13" s="8"/>
      <c r="AF13" s="8"/>
      <c r="AG13" s="8"/>
      <c r="AH13" s="8"/>
      <c r="AI13" s="8"/>
      <c r="AJ13" s="8"/>
      <c r="AK13" s="8"/>
      <c r="AL13" s="8"/>
      <c r="AM13" s="8"/>
      <c r="AN13" s="84">
        <f t="shared" si="0"/>
        <v>1</v>
      </c>
    </row>
    <row r="14" spans="18:41">
      <c r="S14" s="5" t="s">
        <v>526</v>
      </c>
      <c r="T14" s="8">
        <v>1</v>
      </c>
      <c r="U14" s="8"/>
      <c r="V14" s="8"/>
      <c r="W14" s="8"/>
      <c r="X14" s="8"/>
      <c r="Y14" s="8"/>
      <c r="Z14" s="8"/>
      <c r="AA14" s="8"/>
      <c r="AB14" s="8"/>
      <c r="AC14" s="8"/>
      <c r="AD14" s="8"/>
      <c r="AE14" s="8"/>
      <c r="AF14" s="8"/>
      <c r="AG14" s="8"/>
      <c r="AH14" s="8"/>
      <c r="AI14" s="8"/>
      <c r="AJ14" s="8"/>
      <c r="AK14" s="8"/>
      <c r="AL14" s="8"/>
      <c r="AM14" s="8"/>
      <c r="AN14" s="84">
        <f t="shared" si="0"/>
        <v>1</v>
      </c>
    </row>
    <row r="15" spans="18:41">
      <c r="S15" s="5" t="s">
        <v>529</v>
      </c>
      <c r="T15" s="8">
        <v>1</v>
      </c>
      <c r="U15" s="8"/>
      <c r="V15" s="8"/>
      <c r="W15" s="8"/>
      <c r="X15" s="8"/>
      <c r="Y15" s="8"/>
      <c r="Z15" s="8"/>
      <c r="AA15" s="8"/>
      <c r="AB15" s="8"/>
      <c r="AC15" s="8"/>
      <c r="AD15" s="8"/>
      <c r="AE15" s="8"/>
      <c r="AF15" s="8"/>
      <c r="AG15" s="8"/>
      <c r="AH15" s="8"/>
      <c r="AI15" s="8"/>
      <c r="AJ15" s="8"/>
      <c r="AK15" s="8"/>
      <c r="AL15" s="8"/>
      <c r="AM15" s="8"/>
      <c r="AN15" s="84">
        <f t="shared" si="0"/>
        <v>1</v>
      </c>
    </row>
    <row r="16" spans="18:41">
      <c r="R16" s="82">
        <v>4</v>
      </c>
      <c r="S16" s="5" t="s">
        <v>177</v>
      </c>
      <c r="T16" s="8">
        <v>1</v>
      </c>
      <c r="U16" s="8">
        <v>1</v>
      </c>
      <c r="V16" s="8">
        <v>1</v>
      </c>
      <c r="W16" s="8"/>
      <c r="X16" s="8"/>
      <c r="Y16" s="8"/>
      <c r="Z16" s="8"/>
      <c r="AA16" s="8"/>
      <c r="AB16" s="8"/>
      <c r="AC16" s="8"/>
      <c r="AD16" s="8"/>
      <c r="AE16" s="8"/>
      <c r="AF16" s="8"/>
      <c r="AG16" s="8"/>
      <c r="AH16" s="8"/>
      <c r="AI16" s="8"/>
      <c r="AJ16" s="8"/>
      <c r="AK16" s="8"/>
      <c r="AL16" s="8"/>
      <c r="AM16" s="8"/>
      <c r="AN16" s="84">
        <f t="shared" si="0"/>
        <v>3</v>
      </c>
    </row>
    <row r="17" spans="18:40">
      <c r="S17" s="5" t="s">
        <v>554</v>
      </c>
      <c r="T17" s="8">
        <v>1</v>
      </c>
      <c r="U17" s="8"/>
      <c r="V17" s="8"/>
      <c r="W17" s="8"/>
      <c r="X17" s="8"/>
      <c r="Y17" s="8"/>
      <c r="Z17" s="8"/>
      <c r="AA17" s="8"/>
      <c r="AB17" s="8"/>
      <c r="AC17" s="8"/>
      <c r="AD17" s="8"/>
      <c r="AE17" s="8"/>
      <c r="AF17" s="8"/>
      <c r="AG17" s="8"/>
      <c r="AH17" s="8"/>
      <c r="AI17" s="8"/>
      <c r="AJ17" s="8"/>
      <c r="AK17" s="8"/>
      <c r="AL17" s="8"/>
      <c r="AM17" s="8"/>
      <c r="AN17" s="84">
        <f t="shared" si="0"/>
        <v>1</v>
      </c>
    </row>
    <row r="18" spans="18:40">
      <c r="R18" s="82">
        <v>4</v>
      </c>
      <c r="S18" s="86" t="s">
        <v>306</v>
      </c>
      <c r="T18" s="8">
        <v>1</v>
      </c>
      <c r="U18" s="8">
        <v>1</v>
      </c>
      <c r="V18" s="8">
        <v>1</v>
      </c>
      <c r="W18" s="8"/>
      <c r="X18" s="8"/>
      <c r="Y18" s="8"/>
      <c r="Z18" s="8"/>
      <c r="AA18" s="8"/>
      <c r="AB18" s="8"/>
      <c r="AC18" s="8"/>
      <c r="AD18" s="8"/>
      <c r="AE18" s="8"/>
      <c r="AF18" s="8"/>
      <c r="AG18" s="8"/>
      <c r="AH18" s="8"/>
      <c r="AI18" s="8"/>
      <c r="AJ18" s="8"/>
      <c r="AK18" s="8"/>
      <c r="AL18" s="8"/>
      <c r="AM18" s="8"/>
      <c r="AN18" s="84">
        <f t="shared" si="0"/>
        <v>3</v>
      </c>
    </row>
    <row r="19" spans="18:40">
      <c r="S19" s="5" t="s">
        <v>323</v>
      </c>
      <c r="T19" s="8"/>
      <c r="U19" s="8"/>
      <c r="V19" s="8"/>
      <c r="W19" s="8"/>
      <c r="X19" s="8"/>
      <c r="Y19" s="8"/>
      <c r="Z19" s="8"/>
      <c r="AA19" s="8"/>
      <c r="AB19" s="8"/>
      <c r="AC19" s="8"/>
      <c r="AD19" s="8"/>
      <c r="AE19" s="8"/>
      <c r="AF19" s="8"/>
      <c r="AG19" s="8"/>
      <c r="AH19" s="8"/>
      <c r="AI19" s="8"/>
      <c r="AJ19" s="8"/>
      <c r="AK19" s="8"/>
      <c r="AL19" s="8"/>
      <c r="AM19" s="8"/>
      <c r="AN19" s="84">
        <f t="shared" si="0"/>
        <v>0</v>
      </c>
    </row>
    <row r="20" spans="18:40">
      <c r="S20" s="5" t="s">
        <v>365</v>
      </c>
      <c r="T20" s="8"/>
      <c r="U20" s="8"/>
      <c r="V20" s="8"/>
      <c r="W20" s="8"/>
      <c r="X20" s="8"/>
      <c r="Y20" s="8"/>
      <c r="Z20" s="8"/>
      <c r="AA20" s="8"/>
      <c r="AB20" s="8"/>
      <c r="AC20" s="8"/>
      <c r="AD20" s="8"/>
      <c r="AE20" s="8"/>
      <c r="AF20" s="8"/>
      <c r="AG20" s="8"/>
      <c r="AH20" s="8"/>
      <c r="AI20" s="8"/>
      <c r="AJ20" s="8"/>
      <c r="AK20" s="8"/>
      <c r="AL20" s="8"/>
      <c r="AM20" s="8"/>
      <c r="AN20" s="84">
        <f t="shared" si="0"/>
        <v>0</v>
      </c>
    </row>
    <row r="21" spans="18:40">
      <c r="S21" s="5"/>
      <c r="T21" s="8"/>
      <c r="U21" s="8"/>
      <c r="V21" s="8"/>
      <c r="W21" s="8"/>
      <c r="X21" s="8"/>
      <c r="Y21" s="8"/>
      <c r="Z21" s="8"/>
      <c r="AA21" s="8"/>
      <c r="AB21" s="8"/>
      <c r="AC21" s="8"/>
      <c r="AD21" s="8"/>
      <c r="AE21" s="8"/>
      <c r="AF21" s="8"/>
      <c r="AG21" s="8"/>
      <c r="AH21" s="8"/>
      <c r="AI21" s="8"/>
      <c r="AJ21" s="8"/>
      <c r="AK21" s="8"/>
      <c r="AL21" s="8"/>
      <c r="AM21" s="8"/>
      <c r="AN21" s="84">
        <f t="shared" si="0"/>
        <v>0</v>
      </c>
    </row>
    <row r="22" spans="18:40">
      <c r="S22" s="5"/>
      <c r="T22" s="8"/>
      <c r="U22" s="8"/>
      <c r="V22" s="8"/>
      <c r="W22" s="8"/>
      <c r="X22" s="8"/>
      <c r="Y22" s="8"/>
      <c r="Z22" s="8"/>
      <c r="AA22" s="8"/>
      <c r="AB22" s="8"/>
      <c r="AC22" s="8"/>
      <c r="AD22" s="8"/>
      <c r="AE22" s="8"/>
      <c r="AF22" s="8"/>
      <c r="AG22" s="8"/>
      <c r="AH22" s="8"/>
      <c r="AI22" s="8"/>
      <c r="AJ22" s="8"/>
      <c r="AK22" s="8"/>
      <c r="AL22" s="8"/>
      <c r="AM22" s="8"/>
      <c r="AN22" s="84">
        <f t="shared" si="0"/>
        <v>0</v>
      </c>
    </row>
    <row r="23" spans="18:40">
      <c r="S23" s="5"/>
      <c r="T23" s="8"/>
      <c r="U23" s="8"/>
      <c r="V23" s="8"/>
      <c r="W23" s="8"/>
      <c r="X23" s="8"/>
      <c r="Y23" s="8"/>
      <c r="Z23" s="8"/>
      <c r="AN23" s="84">
        <f t="shared" si="0"/>
        <v>0</v>
      </c>
    </row>
    <row r="24" spans="18:40">
      <c r="S24" s="5"/>
      <c r="T24" s="8"/>
      <c r="U24" s="8"/>
      <c r="V24" s="8"/>
      <c r="W24" s="8"/>
      <c r="X24" s="8"/>
      <c r="Y24" s="8"/>
      <c r="Z24" s="8"/>
      <c r="AA24" s="8"/>
      <c r="AB24" s="8"/>
      <c r="AC24" s="8"/>
      <c r="AD24" s="8"/>
      <c r="AE24" s="8"/>
      <c r="AF24" s="8"/>
      <c r="AG24" s="8"/>
      <c r="AH24" s="8"/>
      <c r="AI24" s="8"/>
      <c r="AJ24" s="8"/>
      <c r="AK24" s="8"/>
      <c r="AL24" s="8"/>
      <c r="AM24" s="8"/>
      <c r="AN24" s="84">
        <f t="shared" si="0"/>
        <v>0</v>
      </c>
    </row>
    <row r="25" spans="18:40">
      <c r="S25" s="5"/>
      <c r="T25" s="8"/>
      <c r="U25" s="8"/>
      <c r="V25" s="8"/>
      <c r="W25" s="8"/>
      <c r="X25" s="8"/>
      <c r="Y25" s="8"/>
      <c r="Z25" s="8"/>
      <c r="AA25" s="8"/>
      <c r="AB25" s="8"/>
      <c r="AC25" s="8"/>
      <c r="AD25" s="8"/>
      <c r="AE25" s="8"/>
      <c r="AF25" s="8"/>
      <c r="AG25" s="8"/>
      <c r="AH25" s="8"/>
      <c r="AI25" s="8"/>
      <c r="AJ25" s="8"/>
      <c r="AK25" s="8"/>
      <c r="AL25" s="8"/>
      <c r="AM25" s="8"/>
      <c r="AN25" s="84">
        <f t="shared" si="0"/>
        <v>0</v>
      </c>
    </row>
    <row r="26" spans="18:40">
      <c r="S26" s="5"/>
      <c r="T26" s="8"/>
      <c r="U26" s="8"/>
      <c r="V26" s="8"/>
      <c r="W26" s="8"/>
      <c r="X26" s="8"/>
      <c r="Y26" s="8"/>
      <c r="Z26" s="8"/>
      <c r="AA26" s="8"/>
      <c r="AB26" s="8"/>
      <c r="AC26" s="8"/>
      <c r="AD26" s="8"/>
      <c r="AE26" s="8"/>
      <c r="AF26" s="8"/>
      <c r="AG26" s="8"/>
      <c r="AH26" s="8"/>
      <c r="AI26" s="8"/>
      <c r="AJ26" s="8"/>
      <c r="AK26" s="8"/>
      <c r="AL26" s="8"/>
      <c r="AM26" s="8"/>
      <c r="AN26" s="84">
        <f t="shared" si="0"/>
        <v>0</v>
      </c>
    </row>
    <row r="27" spans="18:40">
      <c r="S27" s="5"/>
      <c r="T27" s="8"/>
      <c r="U27" s="8"/>
      <c r="V27" s="8"/>
      <c r="W27" s="8"/>
      <c r="X27" s="8"/>
      <c r="Y27" s="8"/>
      <c r="Z27" s="8"/>
      <c r="AA27" s="8"/>
      <c r="AB27" s="8"/>
      <c r="AC27" s="8"/>
      <c r="AD27" s="8"/>
      <c r="AE27" s="8"/>
      <c r="AF27" s="8"/>
      <c r="AG27" s="8"/>
      <c r="AH27" s="8"/>
      <c r="AI27" s="8"/>
      <c r="AJ27" s="8"/>
      <c r="AK27" s="8"/>
      <c r="AL27" s="8"/>
      <c r="AM27" s="8"/>
      <c r="AN27" s="84">
        <f t="shared" si="0"/>
        <v>0</v>
      </c>
    </row>
    <row r="28" spans="18:40">
      <c r="S28" s="5"/>
      <c r="T28" s="8"/>
      <c r="U28" s="8"/>
      <c r="V28" s="8"/>
      <c r="W28" s="8"/>
      <c r="X28" s="8"/>
      <c r="Y28" s="8"/>
      <c r="Z28" s="8"/>
      <c r="AA28" s="8"/>
      <c r="AB28" s="8"/>
      <c r="AC28" s="8"/>
      <c r="AD28" s="8"/>
      <c r="AE28" s="8"/>
      <c r="AF28" s="8"/>
      <c r="AG28" s="8"/>
      <c r="AH28" s="8"/>
      <c r="AI28" s="8"/>
      <c r="AJ28" s="8"/>
      <c r="AK28" s="8"/>
      <c r="AL28" s="8"/>
      <c r="AM28" s="8"/>
      <c r="AN28" s="84">
        <f t="shared" si="0"/>
        <v>0</v>
      </c>
    </row>
    <row r="29" spans="18:40" ht="22.5" customHeight="1">
      <c r="S29" s="86"/>
      <c r="T29" s="8"/>
      <c r="U29" s="8"/>
      <c r="V29" s="8"/>
      <c r="W29" s="8"/>
      <c r="X29" s="8"/>
      <c r="Y29" s="8"/>
      <c r="Z29" s="8"/>
      <c r="AA29" s="8"/>
      <c r="AB29" s="8"/>
      <c r="AC29" s="8"/>
      <c r="AD29" s="8"/>
      <c r="AE29" s="8"/>
      <c r="AF29" s="8"/>
      <c r="AG29" s="8"/>
      <c r="AH29" s="8"/>
      <c r="AI29" s="8"/>
      <c r="AJ29" s="8"/>
      <c r="AK29" s="8"/>
      <c r="AL29" s="8"/>
      <c r="AM29" s="8"/>
      <c r="AN29" s="84">
        <f t="shared" si="0"/>
        <v>0</v>
      </c>
    </row>
    <row r="30" spans="18:40">
      <c r="S30" s="5"/>
      <c r="T30" s="8"/>
      <c r="U30" s="8"/>
      <c r="V30" s="8"/>
      <c r="W30" s="8"/>
      <c r="X30" s="8"/>
      <c r="Y30" s="8"/>
      <c r="Z30" s="8"/>
      <c r="AA30" s="8"/>
      <c r="AB30" s="8"/>
      <c r="AC30" s="8"/>
      <c r="AD30" s="8"/>
      <c r="AE30" s="8"/>
      <c r="AF30" s="8"/>
      <c r="AG30" s="8"/>
      <c r="AH30" s="8"/>
      <c r="AI30" s="8"/>
      <c r="AJ30" s="8"/>
      <c r="AK30" s="8"/>
      <c r="AL30" s="8"/>
      <c r="AM30" s="8"/>
      <c r="AN30" s="84">
        <f t="shared" si="0"/>
        <v>0</v>
      </c>
    </row>
    <row r="31" spans="18:40">
      <c r="S31" s="5"/>
      <c r="T31" s="8"/>
      <c r="U31" s="8"/>
      <c r="V31" s="8"/>
      <c r="W31" s="8"/>
      <c r="X31" s="8"/>
      <c r="Y31" s="8"/>
      <c r="Z31" s="8"/>
      <c r="AA31" s="8"/>
      <c r="AB31" s="8"/>
      <c r="AC31" s="8"/>
      <c r="AD31" s="8"/>
      <c r="AE31" s="8"/>
      <c r="AF31" s="8"/>
      <c r="AG31" s="8"/>
      <c r="AH31" s="8"/>
      <c r="AI31" s="8"/>
      <c r="AJ31" s="8"/>
      <c r="AK31" s="8"/>
      <c r="AL31" s="8"/>
      <c r="AM31" s="8"/>
      <c r="AN31" s="84">
        <f t="shared" si="0"/>
        <v>0</v>
      </c>
    </row>
    <row r="32" spans="18:40">
      <c r="S32" s="5"/>
      <c r="T32" s="8"/>
      <c r="U32" s="8"/>
      <c r="V32" s="8"/>
      <c r="W32" s="8"/>
      <c r="X32" s="8"/>
      <c r="Y32" s="8"/>
      <c r="Z32" s="8"/>
      <c r="AA32" s="8"/>
      <c r="AB32" s="8"/>
      <c r="AC32" s="8"/>
      <c r="AD32" s="8"/>
      <c r="AE32" s="8"/>
      <c r="AF32" s="8"/>
      <c r="AG32" s="8"/>
      <c r="AH32" s="8"/>
      <c r="AI32" s="8"/>
      <c r="AJ32" s="8"/>
      <c r="AK32" s="8"/>
      <c r="AL32" s="8"/>
      <c r="AM32" s="8"/>
      <c r="AN32" s="84">
        <f t="shared" si="0"/>
        <v>0</v>
      </c>
    </row>
    <row r="33" spans="19:40">
      <c r="S33" s="5"/>
      <c r="T33" s="8"/>
      <c r="U33" s="8"/>
      <c r="V33" s="8"/>
      <c r="W33" s="8"/>
      <c r="X33" s="8"/>
      <c r="Y33" s="8"/>
      <c r="Z33" s="8"/>
      <c r="AA33" s="8"/>
      <c r="AB33" s="8"/>
      <c r="AC33" s="8"/>
      <c r="AD33" s="8"/>
      <c r="AE33" s="8"/>
      <c r="AF33" s="8"/>
      <c r="AG33" s="8"/>
      <c r="AH33" s="8"/>
      <c r="AI33" s="8"/>
      <c r="AJ33" s="8"/>
      <c r="AK33" s="8"/>
      <c r="AL33" s="8"/>
      <c r="AM33" s="8"/>
      <c r="AN33" s="84">
        <f t="shared" si="0"/>
        <v>0</v>
      </c>
    </row>
    <row r="34" spans="19:40">
      <c r="S34" s="5"/>
      <c r="T34" s="8"/>
      <c r="U34" s="8"/>
      <c r="V34" s="8"/>
      <c r="W34" s="8"/>
      <c r="X34" s="8"/>
      <c r="Y34" s="8"/>
      <c r="Z34" s="8"/>
      <c r="AA34" s="8"/>
      <c r="AB34" s="8"/>
      <c r="AC34" s="8"/>
      <c r="AD34" s="8"/>
      <c r="AE34" s="8"/>
      <c r="AF34" s="8"/>
      <c r="AG34" s="8"/>
      <c r="AH34" s="8"/>
      <c r="AI34" s="8"/>
      <c r="AJ34" s="8"/>
      <c r="AK34" s="8"/>
      <c r="AL34" s="8"/>
      <c r="AM34" s="8"/>
      <c r="AN34" s="84">
        <f t="shared" si="0"/>
        <v>0</v>
      </c>
    </row>
    <row r="35" spans="19:40">
      <c r="S35" s="5"/>
      <c r="T35" s="8"/>
      <c r="U35" s="8"/>
      <c r="V35" s="8"/>
      <c r="W35" s="8"/>
      <c r="X35" s="8"/>
      <c r="Y35" s="8"/>
      <c r="Z35" s="8"/>
      <c r="AA35" s="8"/>
      <c r="AB35" s="8"/>
      <c r="AC35" s="8"/>
      <c r="AD35" s="8"/>
      <c r="AE35" s="8"/>
      <c r="AF35" s="8"/>
      <c r="AG35" s="8"/>
      <c r="AH35" s="8"/>
      <c r="AI35" s="8"/>
      <c r="AJ35" s="8"/>
      <c r="AK35" s="8"/>
      <c r="AL35" s="8"/>
      <c r="AM35" s="8"/>
      <c r="AN35" s="84">
        <f t="shared" si="0"/>
        <v>0</v>
      </c>
    </row>
    <row r="36" spans="19:40">
      <c r="S36" s="5"/>
      <c r="T36" s="8"/>
      <c r="U36" s="8"/>
      <c r="V36" s="8"/>
      <c r="W36" s="8"/>
      <c r="X36" s="8"/>
      <c r="Y36" s="8"/>
      <c r="Z36" s="8"/>
      <c r="AA36" s="8"/>
      <c r="AB36" s="8"/>
      <c r="AC36" s="8"/>
      <c r="AD36" s="8"/>
      <c r="AE36" s="8"/>
      <c r="AF36" s="8"/>
      <c r="AG36" s="8"/>
      <c r="AH36" s="8"/>
      <c r="AI36" s="8"/>
      <c r="AJ36" s="8"/>
      <c r="AK36" s="8"/>
      <c r="AL36" s="8"/>
      <c r="AM36" s="8"/>
      <c r="AN36" s="84">
        <f t="shared" si="0"/>
        <v>0</v>
      </c>
    </row>
    <row r="37" spans="19:40">
      <c r="S37" s="5"/>
      <c r="T37" s="8"/>
      <c r="U37" s="8"/>
      <c r="V37" s="8"/>
      <c r="W37" s="8"/>
      <c r="X37" s="8"/>
      <c r="Y37" s="8"/>
      <c r="Z37" s="8"/>
      <c r="AA37" s="8"/>
      <c r="AB37" s="8"/>
      <c r="AC37" s="8"/>
      <c r="AD37" s="8"/>
      <c r="AE37" s="8"/>
      <c r="AF37" s="8"/>
      <c r="AG37" s="8"/>
      <c r="AH37" s="8"/>
      <c r="AI37" s="8"/>
      <c r="AJ37" s="8"/>
      <c r="AK37" s="8"/>
      <c r="AL37" s="8"/>
      <c r="AM37" s="8"/>
      <c r="AN37" s="84">
        <f t="shared" si="0"/>
        <v>0</v>
      </c>
    </row>
    <row r="38" spans="19:40">
      <c r="S38" s="5"/>
      <c r="T38" s="8"/>
      <c r="U38" s="8"/>
      <c r="V38" s="8"/>
      <c r="W38" s="8"/>
      <c r="X38" s="8"/>
      <c r="Y38" s="8"/>
      <c r="Z38" s="8"/>
      <c r="AA38" s="8"/>
      <c r="AB38" s="8"/>
      <c r="AC38" s="8"/>
      <c r="AD38" s="8"/>
      <c r="AE38" s="8"/>
      <c r="AF38" s="8"/>
      <c r="AG38" s="8"/>
      <c r="AH38" s="8"/>
      <c r="AI38" s="8"/>
      <c r="AJ38" s="8"/>
      <c r="AK38" s="8"/>
      <c r="AL38" s="8"/>
      <c r="AM38" s="8"/>
      <c r="AN38" s="84">
        <f t="shared" si="0"/>
        <v>0</v>
      </c>
    </row>
    <row r="39" spans="19:40">
      <c r="S39" s="5"/>
      <c r="T39" s="8"/>
      <c r="U39" s="8"/>
      <c r="V39" s="8"/>
      <c r="W39" s="8"/>
      <c r="X39" s="8"/>
      <c r="Y39" s="8"/>
      <c r="Z39" s="8"/>
      <c r="AA39" s="8"/>
      <c r="AB39" s="8"/>
      <c r="AC39" s="8"/>
      <c r="AD39" s="8"/>
      <c r="AE39" s="8"/>
      <c r="AF39" s="8"/>
      <c r="AG39" s="8"/>
      <c r="AH39" s="8"/>
      <c r="AI39" s="8"/>
      <c r="AJ39" s="8"/>
      <c r="AK39" s="8"/>
      <c r="AL39" s="8"/>
      <c r="AM39" s="8"/>
      <c r="AN39" s="84">
        <f t="shared" si="0"/>
        <v>0</v>
      </c>
    </row>
    <row r="40" spans="19:40">
      <c r="S40" s="5"/>
      <c r="T40" s="8"/>
      <c r="U40" s="8"/>
      <c r="V40" s="8"/>
      <c r="W40" s="8"/>
      <c r="X40" s="8"/>
      <c r="Y40" s="8"/>
      <c r="Z40" s="8"/>
      <c r="AA40" s="8"/>
      <c r="AB40" s="8"/>
      <c r="AC40" s="8"/>
      <c r="AD40" s="8"/>
      <c r="AE40" s="8"/>
      <c r="AF40" s="8"/>
      <c r="AG40" s="8"/>
      <c r="AH40" s="8"/>
      <c r="AI40" s="8"/>
      <c r="AJ40" s="8"/>
      <c r="AK40" s="8"/>
      <c r="AL40" s="8"/>
      <c r="AM40" s="8"/>
      <c r="AN40" s="84">
        <f t="shared" si="0"/>
        <v>0</v>
      </c>
    </row>
    <row r="41" spans="19:40">
      <c r="S41" s="5"/>
      <c r="T41" s="8"/>
      <c r="U41" s="8"/>
      <c r="V41" s="8"/>
      <c r="W41" s="8"/>
      <c r="X41" s="8"/>
      <c r="Y41" s="8"/>
      <c r="Z41" s="8"/>
      <c r="AA41" s="8"/>
      <c r="AB41" s="8"/>
      <c r="AC41" s="8"/>
      <c r="AD41" s="8"/>
      <c r="AE41" s="8"/>
      <c r="AF41" s="8"/>
      <c r="AG41" s="8"/>
      <c r="AH41" s="8"/>
      <c r="AI41" s="8"/>
      <c r="AJ41" s="8"/>
      <c r="AK41" s="8"/>
      <c r="AL41" s="8"/>
      <c r="AM41" s="8"/>
      <c r="AN41" s="84">
        <f t="shared" si="0"/>
        <v>0</v>
      </c>
    </row>
    <row r="42" spans="19:40">
      <c r="S42" s="5"/>
      <c r="T42" s="8"/>
      <c r="U42" s="8"/>
      <c r="V42" s="8"/>
      <c r="W42" s="8"/>
      <c r="X42" s="8"/>
      <c r="Y42" s="8"/>
      <c r="Z42" s="8"/>
      <c r="AA42" s="8"/>
      <c r="AB42" s="8"/>
      <c r="AC42" s="8"/>
      <c r="AD42" s="8"/>
      <c r="AE42" s="8"/>
      <c r="AF42" s="8"/>
      <c r="AG42" s="8"/>
      <c r="AH42" s="8"/>
      <c r="AI42" s="8"/>
      <c r="AJ42" s="8"/>
      <c r="AK42" s="8"/>
      <c r="AL42" s="8"/>
      <c r="AM42" s="8"/>
      <c r="AN42" s="84">
        <f t="shared" si="0"/>
        <v>0</v>
      </c>
    </row>
    <row r="43" spans="19:40">
      <c r="S43" s="5"/>
      <c r="T43" s="8"/>
      <c r="U43" s="8"/>
      <c r="V43" s="8"/>
      <c r="W43" s="8"/>
      <c r="X43" s="8"/>
      <c r="Y43" s="8"/>
      <c r="Z43" s="8"/>
      <c r="AA43" s="8"/>
      <c r="AB43" s="8"/>
      <c r="AC43" s="8"/>
      <c r="AD43" s="8"/>
      <c r="AE43" s="8"/>
      <c r="AF43" s="8"/>
      <c r="AG43" s="8"/>
      <c r="AH43" s="8"/>
      <c r="AI43" s="8"/>
      <c r="AJ43" s="8"/>
      <c r="AK43" s="8"/>
      <c r="AL43" s="8"/>
      <c r="AM43" s="8"/>
      <c r="AN43" s="84">
        <f t="shared" si="0"/>
        <v>0</v>
      </c>
    </row>
    <row r="44" spans="19:40">
      <c r="S44" s="5"/>
      <c r="T44" s="8"/>
      <c r="U44" s="8"/>
      <c r="V44" s="8"/>
      <c r="W44" s="8"/>
      <c r="X44" s="8"/>
      <c r="Y44" s="8"/>
      <c r="Z44" s="8"/>
      <c r="AA44" s="8"/>
      <c r="AB44" s="8"/>
      <c r="AC44" s="8"/>
      <c r="AD44" s="8"/>
      <c r="AE44" s="8"/>
      <c r="AF44" s="8"/>
      <c r="AG44" s="8"/>
      <c r="AH44" s="8"/>
      <c r="AI44" s="8"/>
      <c r="AJ44" s="8"/>
      <c r="AK44" s="8"/>
      <c r="AL44" s="8"/>
      <c r="AM44" s="8"/>
      <c r="AN44" s="84">
        <f t="shared" si="0"/>
        <v>0</v>
      </c>
    </row>
    <row r="45" spans="19:40">
      <c r="S45" s="5"/>
      <c r="T45" s="8"/>
      <c r="U45" s="8"/>
      <c r="V45" s="8"/>
      <c r="W45" s="8"/>
      <c r="X45" s="8"/>
      <c r="Y45" s="8"/>
      <c r="Z45" s="8"/>
      <c r="AA45" s="8"/>
      <c r="AB45" s="8"/>
      <c r="AC45" s="8"/>
      <c r="AD45" s="8"/>
      <c r="AE45" s="8"/>
      <c r="AF45" s="8"/>
      <c r="AG45" s="8"/>
      <c r="AH45" s="8"/>
      <c r="AI45" s="8"/>
      <c r="AJ45" s="8"/>
      <c r="AK45" s="8"/>
      <c r="AL45" s="8"/>
      <c r="AM45" s="8"/>
      <c r="AN45" s="84">
        <f t="shared" si="0"/>
        <v>0</v>
      </c>
    </row>
    <row r="46" spans="19:40">
      <c r="S46" s="5"/>
      <c r="T46" s="8"/>
      <c r="U46" s="8"/>
      <c r="V46" s="8"/>
      <c r="W46" s="8"/>
      <c r="X46" s="8"/>
      <c r="Y46" s="8"/>
      <c r="Z46" s="8"/>
      <c r="AA46" s="8"/>
      <c r="AB46" s="8"/>
      <c r="AC46" s="8"/>
      <c r="AD46" s="8"/>
      <c r="AE46" s="8"/>
      <c r="AF46" s="8"/>
      <c r="AG46" s="8"/>
      <c r="AH46" s="8"/>
      <c r="AI46" s="8"/>
      <c r="AJ46" s="8"/>
      <c r="AK46" s="8"/>
      <c r="AL46" s="8"/>
      <c r="AM46" s="8"/>
      <c r="AN46" s="84">
        <f t="shared" si="0"/>
        <v>0</v>
      </c>
    </row>
    <row r="47" spans="19:40">
      <c r="S47" s="5"/>
      <c r="T47" s="8"/>
      <c r="U47" s="8"/>
      <c r="V47" s="8"/>
      <c r="W47" s="8"/>
      <c r="X47" s="8"/>
      <c r="Y47" s="8"/>
      <c r="Z47" s="8"/>
      <c r="AA47" s="8"/>
      <c r="AB47" s="8"/>
      <c r="AC47" s="8"/>
      <c r="AD47" s="8"/>
      <c r="AE47" s="8"/>
      <c r="AF47" s="8"/>
      <c r="AG47" s="8"/>
      <c r="AH47" s="8"/>
      <c r="AI47" s="8"/>
      <c r="AJ47" s="8"/>
      <c r="AK47" s="8"/>
      <c r="AL47" s="8"/>
      <c r="AM47" s="8"/>
      <c r="AN47" s="84">
        <f t="shared" si="0"/>
        <v>0</v>
      </c>
    </row>
    <row r="48" spans="19:40">
      <c r="S48" s="5"/>
      <c r="T48" s="8"/>
      <c r="U48" s="8"/>
      <c r="V48" s="8"/>
      <c r="W48" s="8"/>
      <c r="X48" s="8"/>
      <c r="Y48" s="8"/>
      <c r="Z48" s="8"/>
      <c r="AA48" s="8"/>
      <c r="AB48" s="8"/>
      <c r="AC48" s="8"/>
      <c r="AD48" s="8"/>
      <c r="AE48" s="8"/>
      <c r="AF48" s="8"/>
      <c r="AG48" s="8"/>
      <c r="AH48" s="8"/>
      <c r="AI48" s="8"/>
      <c r="AJ48" s="8"/>
      <c r="AK48" s="8"/>
      <c r="AL48" s="8"/>
      <c r="AM48" s="8"/>
      <c r="AN48" s="84">
        <f t="shared" si="0"/>
        <v>0</v>
      </c>
    </row>
    <row r="49" spans="19:40">
      <c r="S49" s="5"/>
      <c r="T49" s="8"/>
      <c r="U49" s="8"/>
      <c r="V49" s="8"/>
      <c r="W49" s="8"/>
      <c r="X49" s="8"/>
      <c r="Y49" s="8"/>
      <c r="Z49" s="8"/>
      <c r="AA49" s="8"/>
      <c r="AB49" s="8"/>
      <c r="AC49" s="8"/>
      <c r="AD49" s="8"/>
      <c r="AE49" s="8"/>
      <c r="AF49" s="8"/>
      <c r="AG49" s="8"/>
      <c r="AH49" s="8"/>
      <c r="AI49" s="8"/>
      <c r="AJ49" s="8"/>
      <c r="AK49" s="8"/>
      <c r="AL49" s="8"/>
      <c r="AM49" s="8"/>
      <c r="AN49" s="84">
        <f t="shared" si="0"/>
        <v>0</v>
      </c>
    </row>
    <row r="50" spans="19:40">
      <c r="S50" s="5"/>
      <c r="T50" s="8"/>
      <c r="U50" s="8"/>
      <c r="V50" s="8"/>
      <c r="W50" s="8"/>
      <c r="X50" s="8"/>
      <c r="Y50" s="8"/>
      <c r="Z50" s="8"/>
      <c r="AA50" s="8"/>
      <c r="AB50" s="8"/>
      <c r="AC50" s="8"/>
      <c r="AD50" s="8"/>
      <c r="AE50" s="8"/>
      <c r="AF50" s="8"/>
      <c r="AG50" s="8"/>
      <c r="AH50" s="8"/>
      <c r="AI50" s="8"/>
      <c r="AJ50" s="8"/>
      <c r="AK50" s="8"/>
      <c r="AL50" s="8"/>
      <c r="AM50" s="8"/>
      <c r="AN50" s="84">
        <f t="shared" si="0"/>
        <v>0</v>
      </c>
    </row>
    <row r="51" spans="19:40">
      <c r="S51" s="5"/>
      <c r="T51" s="8"/>
      <c r="U51" s="8"/>
      <c r="V51" s="8"/>
      <c r="W51" s="8"/>
      <c r="X51" s="8"/>
      <c r="Y51" s="8"/>
      <c r="Z51" s="8"/>
      <c r="AA51" s="8"/>
      <c r="AB51" s="8"/>
      <c r="AC51" s="8"/>
      <c r="AD51" s="8"/>
      <c r="AE51" s="8"/>
      <c r="AF51" s="8"/>
      <c r="AG51" s="8"/>
      <c r="AH51" s="8"/>
      <c r="AI51" s="8"/>
      <c r="AJ51" s="8"/>
      <c r="AK51" s="8"/>
      <c r="AL51" s="8"/>
      <c r="AM51" s="8"/>
      <c r="AN51" s="84">
        <f t="shared" si="0"/>
        <v>0</v>
      </c>
    </row>
    <row r="52" spans="19:40">
      <c r="S52" s="5"/>
      <c r="T52" s="8"/>
      <c r="U52" s="8"/>
      <c r="V52" s="8"/>
      <c r="W52" s="8"/>
      <c r="X52" s="8"/>
      <c r="Y52" s="8"/>
      <c r="Z52" s="8"/>
      <c r="AA52" s="8"/>
      <c r="AB52" s="8"/>
      <c r="AC52" s="8"/>
      <c r="AD52" s="8"/>
      <c r="AE52" s="8"/>
      <c r="AF52" s="8"/>
      <c r="AG52" s="8"/>
      <c r="AH52" s="8"/>
      <c r="AI52" s="8"/>
      <c r="AJ52" s="8"/>
      <c r="AK52" s="8"/>
      <c r="AL52" s="8"/>
      <c r="AM52" s="8"/>
      <c r="AN52" s="84">
        <f t="shared" si="0"/>
        <v>0</v>
      </c>
    </row>
    <row r="53" spans="19:40" ht="22.5" customHeight="1">
      <c r="S53" s="86"/>
      <c r="T53" s="8"/>
      <c r="U53" s="8"/>
      <c r="V53" s="8"/>
      <c r="W53" s="8"/>
      <c r="X53" s="8"/>
      <c r="Y53" s="8"/>
      <c r="Z53" s="8"/>
      <c r="AA53" s="8"/>
      <c r="AB53" s="8"/>
      <c r="AC53" s="8"/>
      <c r="AD53" s="8"/>
      <c r="AE53" s="8"/>
      <c r="AF53" s="8"/>
      <c r="AG53" s="8"/>
      <c r="AH53" s="8"/>
      <c r="AI53" s="8"/>
      <c r="AJ53" s="8"/>
      <c r="AK53" s="8"/>
      <c r="AL53" s="8"/>
      <c r="AM53" s="8"/>
      <c r="AN53" s="84">
        <f t="shared" si="0"/>
        <v>0</v>
      </c>
    </row>
    <row r="54" spans="19:40">
      <c r="S54" s="5"/>
      <c r="T54" s="8"/>
      <c r="U54" s="8"/>
      <c r="V54" s="8"/>
      <c r="W54" s="8"/>
      <c r="X54" s="8"/>
      <c r="Y54" s="8"/>
      <c r="Z54" s="8"/>
      <c r="AA54" s="8"/>
      <c r="AB54" s="8"/>
      <c r="AC54" s="8"/>
      <c r="AD54" s="8"/>
      <c r="AE54" s="8"/>
      <c r="AF54" s="8"/>
      <c r="AG54" s="8"/>
      <c r="AH54" s="8"/>
      <c r="AI54" s="8"/>
      <c r="AJ54" s="8"/>
      <c r="AK54" s="8"/>
      <c r="AL54" s="8"/>
      <c r="AM54" s="8"/>
      <c r="AN54" s="84">
        <f t="shared" si="0"/>
        <v>0</v>
      </c>
    </row>
    <row r="55" spans="19:40">
      <c r="S55" s="5"/>
      <c r="T55" s="8"/>
      <c r="U55" s="8"/>
      <c r="V55" s="8"/>
      <c r="W55" s="8"/>
      <c r="X55" s="8"/>
      <c r="Y55" s="8"/>
      <c r="Z55" s="8"/>
      <c r="AA55" s="8"/>
      <c r="AB55" s="8"/>
      <c r="AC55" s="8"/>
      <c r="AD55" s="8"/>
      <c r="AE55" s="8"/>
      <c r="AF55" s="8"/>
      <c r="AG55" s="8"/>
      <c r="AH55" s="8"/>
      <c r="AI55" s="8"/>
      <c r="AJ55" s="8"/>
      <c r="AK55" s="8"/>
      <c r="AL55" s="8"/>
      <c r="AM55" s="8"/>
      <c r="AN55" s="84">
        <f t="shared" si="0"/>
        <v>0</v>
      </c>
    </row>
    <row r="56" spans="19:40">
      <c r="S56" s="5"/>
      <c r="T56" s="8"/>
      <c r="U56" s="8"/>
      <c r="V56" s="8"/>
      <c r="W56" s="8"/>
      <c r="X56" s="8"/>
      <c r="Y56" s="8"/>
      <c r="Z56" s="8"/>
      <c r="AA56" s="8"/>
      <c r="AB56" s="8"/>
      <c r="AC56" s="8"/>
      <c r="AD56" s="8"/>
      <c r="AE56" s="8"/>
      <c r="AF56" s="8"/>
      <c r="AG56" s="8"/>
      <c r="AH56" s="8"/>
      <c r="AI56" s="8"/>
      <c r="AJ56" s="8"/>
      <c r="AK56" s="8"/>
      <c r="AL56" s="8"/>
      <c r="AM56" s="8"/>
      <c r="AN56" s="84">
        <f t="shared" si="0"/>
        <v>0</v>
      </c>
    </row>
    <row r="57" spans="19:40">
      <c r="S57" s="5"/>
      <c r="T57" s="8"/>
      <c r="U57" s="8"/>
      <c r="V57" s="8"/>
      <c r="W57" s="8"/>
      <c r="X57" s="8"/>
      <c r="Y57" s="8"/>
      <c r="Z57" s="8"/>
      <c r="AA57" s="8"/>
      <c r="AB57" s="8"/>
      <c r="AC57" s="8"/>
      <c r="AD57" s="8"/>
      <c r="AE57" s="8"/>
      <c r="AF57" s="8"/>
      <c r="AG57" s="8"/>
      <c r="AH57" s="8"/>
      <c r="AI57" s="8"/>
      <c r="AJ57" s="8"/>
      <c r="AK57" s="8"/>
      <c r="AL57" s="8"/>
      <c r="AM57" s="8"/>
      <c r="AN57" s="84">
        <f t="shared" si="0"/>
        <v>0</v>
      </c>
    </row>
    <row r="58" spans="19:40">
      <c r="S58" s="5"/>
      <c r="T58" s="8"/>
      <c r="U58" s="8"/>
      <c r="V58" s="8"/>
      <c r="W58" s="8"/>
      <c r="X58" s="8"/>
      <c r="Y58" s="8"/>
      <c r="Z58" s="8"/>
      <c r="AA58" s="8"/>
      <c r="AB58" s="8"/>
      <c r="AC58" s="8"/>
      <c r="AD58" s="8"/>
      <c r="AE58" s="8"/>
      <c r="AF58" s="8"/>
      <c r="AG58" s="8"/>
      <c r="AH58" s="8"/>
      <c r="AI58" s="8"/>
      <c r="AJ58" s="8"/>
      <c r="AK58" s="8"/>
      <c r="AL58" s="8"/>
      <c r="AM58" s="8"/>
      <c r="AN58" s="84">
        <f t="shared" si="0"/>
        <v>0</v>
      </c>
    </row>
    <row r="59" spans="19:40">
      <c r="S59" s="5"/>
      <c r="T59" s="8"/>
      <c r="U59" s="8"/>
      <c r="V59" s="8"/>
      <c r="W59" s="8"/>
      <c r="X59" s="8"/>
      <c r="Y59" s="8"/>
      <c r="Z59" s="8"/>
      <c r="AA59" s="8"/>
      <c r="AB59" s="8"/>
      <c r="AC59" s="8"/>
      <c r="AD59" s="8"/>
      <c r="AE59" s="8"/>
      <c r="AF59" s="8"/>
      <c r="AG59" s="8"/>
      <c r="AH59" s="8"/>
      <c r="AI59" s="8"/>
      <c r="AJ59" s="8"/>
      <c r="AK59" s="8"/>
      <c r="AL59" s="8"/>
      <c r="AM59" s="8"/>
      <c r="AN59" s="84">
        <f t="shared" si="0"/>
        <v>0</v>
      </c>
    </row>
    <row r="60" spans="19:40">
      <c r="S60" s="5"/>
      <c r="T60" s="8"/>
      <c r="U60" s="8"/>
      <c r="V60" s="8"/>
      <c r="W60" s="8"/>
      <c r="X60" s="8"/>
      <c r="Y60" s="8"/>
      <c r="Z60" s="8"/>
      <c r="AA60" s="8"/>
      <c r="AB60" s="8"/>
      <c r="AC60" s="8"/>
      <c r="AD60" s="8"/>
      <c r="AE60" s="8"/>
      <c r="AF60" s="8"/>
      <c r="AG60" s="8"/>
      <c r="AH60" s="8"/>
      <c r="AI60" s="8"/>
      <c r="AJ60" s="8"/>
      <c r="AK60" s="8"/>
      <c r="AL60" s="8"/>
      <c r="AM60" s="8"/>
      <c r="AN60" s="84">
        <f t="shared" si="0"/>
        <v>0</v>
      </c>
    </row>
    <row r="61" spans="19:40">
      <c r="S61" s="5"/>
      <c r="T61" s="8"/>
      <c r="U61" s="8"/>
      <c r="V61" s="8"/>
      <c r="W61" s="8"/>
      <c r="X61" s="8"/>
      <c r="Y61" s="8"/>
      <c r="Z61" s="8"/>
      <c r="AA61" s="8"/>
      <c r="AB61" s="8"/>
      <c r="AC61" s="8"/>
      <c r="AD61" s="8"/>
      <c r="AE61" s="8"/>
      <c r="AF61" s="8"/>
      <c r="AG61" s="8"/>
      <c r="AH61" s="8"/>
      <c r="AI61" s="8"/>
      <c r="AJ61" s="8"/>
      <c r="AK61" s="8"/>
      <c r="AL61" s="8"/>
      <c r="AM61" s="8"/>
      <c r="AN61" s="84">
        <f t="shared" si="0"/>
        <v>0</v>
      </c>
    </row>
    <row r="62" spans="19:40">
      <c r="S62" s="5"/>
      <c r="T62" s="8"/>
      <c r="U62" s="8"/>
      <c r="V62" s="8"/>
      <c r="W62" s="8"/>
      <c r="X62" s="8"/>
      <c r="Y62" s="8"/>
      <c r="Z62" s="8"/>
      <c r="AA62" s="8"/>
      <c r="AB62" s="8"/>
      <c r="AC62" s="8"/>
      <c r="AD62" s="8"/>
      <c r="AE62" s="8"/>
      <c r="AF62" s="8"/>
      <c r="AG62" s="8"/>
      <c r="AH62" s="8"/>
      <c r="AI62" s="8"/>
      <c r="AJ62" s="8"/>
      <c r="AK62" s="8"/>
      <c r="AL62" s="8"/>
      <c r="AM62" s="8"/>
      <c r="AN62" s="84">
        <f t="shared" ref="AN62:AN83" si="1">SUM(T62:AM62)</f>
        <v>0</v>
      </c>
    </row>
    <row r="63" spans="19:40">
      <c r="S63" s="5"/>
      <c r="T63" s="8"/>
      <c r="U63" s="8"/>
      <c r="V63" s="8"/>
      <c r="W63" s="8"/>
      <c r="X63" s="8"/>
      <c r="Y63" s="8"/>
      <c r="Z63" s="8"/>
      <c r="AA63" s="8"/>
      <c r="AB63" s="8"/>
      <c r="AC63" s="8"/>
      <c r="AD63" s="8"/>
      <c r="AE63" s="8"/>
      <c r="AF63" s="8"/>
      <c r="AG63" s="8"/>
      <c r="AH63" s="8"/>
      <c r="AI63" s="8"/>
      <c r="AJ63" s="8"/>
      <c r="AK63" s="8"/>
      <c r="AL63" s="8"/>
      <c r="AM63" s="8"/>
      <c r="AN63" s="84">
        <f t="shared" si="1"/>
        <v>0</v>
      </c>
    </row>
    <row r="64" spans="19:40">
      <c r="S64" s="5"/>
      <c r="T64" s="8"/>
      <c r="U64" s="8"/>
      <c r="V64" s="8"/>
      <c r="W64" s="8"/>
      <c r="X64" s="8"/>
      <c r="Y64" s="8"/>
      <c r="Z64" s="8"/>
      <c r="AA64" s="8"/>
      <c r="AB64" s="8"/>
      <c r="AC64" s="8"/>
      <c r="AD64" s="8"/>
      <c r="AE64" s="8"/>
      <c r="AF64" s="8"/>
      <c r="AG64" s="8"/>
      <c r="AH64" s="8"/>
      <c r="AI64" s="8"/>
      <c r="AJ64" s="8"/>
      <c r="AK64" s="8"/>
      <c r="AL64" s="8"/>
      <c r="AM64" s="8"/>
      <c r="AN64" s="84">
        <f t="shared" si="1"/>
        <v>0</v>
      </c>
    </row>
    <row r="65" spans="19:40">
      <c r="S65" s="5"/>
      <c r="T65" s="8"/>
      <c r="U65" s="8"/>
      <c r="V65" s="8"/>
      <c r="W65" s="8"/>
      <c r="X65" s="8"/>
      <c r="Y65" s="8"/>
      <c r="Z65" s="8"/>
      <c r="AA65" s="8"/>
      <c r="AB65" s="8"/>
      <c r="AC65" s="8"/>
      <c r="AD65" s="8"/>
      <c r="AE65" s="8"/>
      <c r="AF65" s="8"/>
      <c r="AG65" s="8"/>
      <c r="AH65" s="8"/>
      <c r="AI65" s="8"/>
      <c r="AJ65" s="8"/>
      <c r="AK65" s="8"/>
      <c r="AL65" s="8"/>
      <c r="AM65" s="8"/>
      <c r="AN65" s="84">
        <f t="shared" si="1"/>
        <v>0</v>
      </c>
    </row>
    <row r="66" spans="19:40">
      <c r="S66" s="5"/>
      <c r="T66" s="8"/>
      <c r="U66" s="8"/>
      <c r="V66" s="8"/>
      <c r="W66" s="8"/>
      <c r="X66" s="8"/>
      <c r="Y66" s="8"/>
      <c r="Z66" s="8"/>
      <c r="AA66" s="8"/>
      <c r="AB66" s="8"/>
      <c r="AC66" s="8"/>
      <c r="AD66" s="8"/>
      <c r="AE66" s="8"/>
      <c r="AF66" s="8"/>
      <c r="AG66" s="8"/>
      <c r="AH66" s="8"/>
      <c r="AI66" s="8"/>
      <c r="AJ66" s="8"/>
      <c r="AK66" s="8"/>
      <c r="AL66" s="8"/>
      <c r="AM66" s="8"/>
      <c r="AN66" s="84">
        <f t="shared" si="1"/>
        <v>0</v>
      </c>
    </row>
    <row r="67" spans="19:40">
      <c r="S67" s="5"/>
      <c r="T67" s="8"/>
      <c r="U67" s="8"/>
      <c r="V67" s="8"/>
      <c r="W67" s="8"/>
      <c r="X67" s="8"/>
      <c r="Y67" s="8"/>
      <c r="Z67" s="8"/>
      <c r="AA67" s="8"/>
      <c r="AB67" s="8"/>
      <c r="AC67" s="8"/>
      <c r="AD67" s="8"/>
      <c r="AE67" s="8"/>
      <c r="AF67" s="8"/>
      <c r="AG67" s="8"/>
      <c r="AH67" s="8"/>
      <c r="AI67" s="8"/>
      <c r="AJ67" s="8"/>
      <c r="AK67" s="8"/>
      <c r="AL67" s="8"/>
      <c r="AM67" s="8"/>
      <c r="AN67" s="84">
        <f t="shared" si="1"/>
        <v>0</v>
      </c>
    </row>
    <row r="68" spans="19:40">
      <c r="S68" s="5"/>
      <c r="T68" s="8"/>
      <c r="U68" s="8"/>
      <c r="V68" s="8"/>
      <c r="W68" s="8"/>
      <c r="X68" s="8"/>
      <c r="Y68" s="8"/>
      <c r="Z68" s="8"/>
      <c r="AA68" s="8"/>
      <c r="AB68" s="8"/>
      <c r="AC68" s="8"/>
      <c r="AD68" s="8"/>
      <c r="AE68" s="8"/>
      <c r="AF68" s="8"/>
      <c r="AG68" s="8"/>
      <c r="AH68" s="8"/>
      <c r="AI68" s="8"/>
      <c r="AJ68" s="8"/>
      <c r="AK68" s="8"/>
      <c r="AL68" s="8"/>
      <c r="AM68" s="8"/>
      <c r="AN68" s="84">
        <f t="shared" si="1"/>
        <v>0</v>
      </c>
    </row>
    <row r="69" spans="19:40">
      <c r="S69" s="5"/>
      <c r="T69" s="8"/>
      <c r="U69" s="8"/>
      <c r="V69" s="8"/>
      <c r="W69" s="8"/>
      <c r="X69" s="8"/>
      <c r="Y69" s="8"/>
      <c r="Z69" s="8"/>
      <c r="AA69" s="8"/>
      <c r="AB69" s="8"/>
      <c r="AC69" s="8"/>
      <c r="AD69" s="8"/>
      <c r="AE69" s="8"/>
      <c r="AF69" s="8"/>
      <c r="AG69" s="8"/>
      <c r="AH69" s="8"/>
      <c r="AI69" s="8"/>
      <c r="AJ69" s="8"/>
      <c r="AK69" s="8"/>
      <c r="AL69" s="8"/>
      <c r="AM69" s="8"/>
      <c r="AN69" s="84">
        <f t="shared" si="1"/>
        <v>0</v>
      </c>
    </row>
    <row r="70" spans="19:40">
      <c r="S70" s="5"/>
      <c r="T70" s="8"/>
      <c r="U70" s="8"/>
      <c r="V70" s="8"/>
      <c r="W70" s="8"/>
      <c r="X70" s="8"/>
      <c r="Y70" s="8"/>
      <c r="Z70" s="8"/>
      <c r="AA70" s="8"/>
      <c r="AB70" s="8"/>
      <c r="AC70" s="8"/>
      <c r="AD70" s="8"/>
      <c r="AE70" s="8"/>
      <c r="AF70" s="8"/>
      <c r="AG70" s="8"/>
      <c r="AH70" s="8"/>
      <c r="AI70" s="8"/>
      <c r="AJ70" s="8"/>
      <c r="AK70" s="8"/>
      <c r="AL70" s="8"/>
      <c r="AM70" s="8"/>
      <c r="AN70" s="84">
        <f t="shared" si="1"/>
        <v>0</v>
      </c>
    </row>
    <row r="71" spans="19:40">
      <c r="S71" s="5"/>
      <c r="T71" s="8"/>
      <c r="U71" s="8"/>
      <c r="V71" s="8"/>
      <c r="W71" s="8"/>
      <c r="X71" s="8"/>
      <c r="Y71" s="8"/>
      <c r="Z71" s="8"/>
      <c r="AA71" s="8"/>
      <c r="AB71" s="8"/>
      <c r="AC71" s="8"/>
      <c r="AD71" s="8"/>
      <c r="AE71" s="8"/>
      <c r="AF71" s="8"/>
      <c r="AG71" s="8"/>
      <c r="AH71" s="8"/>
      <c r="AI71" s="8"/>
      <c r="AJ71" s="8"/>
      <c r="AK71" s="8"/>
      <c r="AL71" s="8"/>
      <c r="AM71" s="8"/>
      <c r="AN71" s="84">
        <f t="shared" si="1"/>
        <v>0</v>
      </c>
    </row>
    <row r="72" spans="19:40">
      <c r="S72" s="5"/>
      <c r="T72" s="8"/>
      <c r="U72" s="8"/>
      <c r="V72" s="8"/>
      <c r="W72" s="8"/>
      <c r="X72" s="8"/>
      <c r="Y72" s="8"/>
      <c r="Z72" s="8"/>
      <c r="AA72" s="8"/>
      <c r="AB72" s="8"/>
      <c r="AC72" s="8"/>
      <c r="AD72" s="8"/>
      <c r="AE72" s="8"/>
      <c r="AF72" s="8"/>
      <c r="AG72" s="8"/>
      <c r="AH72" s="8"/>
      <c r="AI72" s="8"/>
      <c r="AJ72" s="8"/>
      <c r="AK72" s="8"/>
      <c r="AL72" s="8"/>
      <c r="AM72" s="8"/>
      <c r="AN72" s="84">
        <f t="shared" si="1"/>
        <v>0</v>
      </c>
    </row>
    <row r="73" spans="19:40">
      <c r="S73" s="5"/>
      <c r="T73" s="8"/>
      <c r="U73" s="8"/>
      <c r="V73" s="8"/>
      <c r="W73" s="8"/>
      <c r="X73" s="8"/>
      <c r="Y73" s="8"/>
      <c r="Z73" s="8"/>
      <c r="AA73" s="8"/>
      <c r="AB73" s="8"/>
      <c r="AC73" s="8"/>
      <c r="AD73" s="8"/>
      <c r="AE73" s="8"/>
      <c r="AF73" s="8"/>
      <c r="AG73" s="8"/>
      <c r="AH73" s="8"/>
      <c r="AI73" s="8"/>
      <c r="AJ73" s="8"/>
      <c r="AK73" s="8"/>
      <c r="AL73" s="8"/>
      <c r="AM73" s="8"/>
      <c r="AN73" s="84">
        <f t="shared" si="1"/>
        <v>0</v>
      </c>
    </row>
    <row r="74" spans="19:40">
      <c r="S74" s="5"/>
      <c r="T74" s="8"/>
      <c r="U74" s="8"/>
      <c r="V74" s="8"/>
      <c r="W74" s="8"/>
      <c r="X74" s="8"/>
      <c r="Y74" s="8"/>
      <c r="Z74" s="8"/>
      <c r="AA74" s="8"/>
      <c r="AB74" s="8"/>
      <c r="AC74" s="8"/>
      <c r="AD74" s="8"/>
      <c r="AE74" s="8"/>
      <c r="AF74" s="8"/>
      <c r="AG74" s="8"/>
      <c r="AH74" s="8"/>
      <c r="AI74" s="8"/>
      <c r="AJ74" s="8"/>
      <c r="AK74" s="8"/>
      <c r="AL74" s="8"/>
      <c r="AM74" s="8"/>
      <c r="AN74" s="84">
        <f t="shared" si="1"/>
        <v>0</v>
      </c>
    </row>
    <row r="75" spans="19:40">
      <c r="S75" s="5"/>
      <c r="T75" s="8"/>
      <c r="U75" s="8"/>
      <c r="V75" s="8"/>
      <c r="W75" s="8"/>
      <c r="X75" s="8"/>
      <c r="Y75" s="8"/>
      <c r="Z75" s="8"/>
      <c r="AA75" s="8"/>
      <c r="AB75" s="8"/>
      <c r="AC75" s="8"/>
      <c r="AD75" s="8"/>
      <c r="AE75" s="8"/>
      <c r="AF75" s="8"/>
      <c r="AG75" s="8"/>
      <c r="AH75" s="8"/>
      <c r="AI75" s="8"/>
      <c r="AJ75" s="8"/>
      <c r="AK75" s="8"/>
      <c r="AL75" s="8"/>
      <c r="AM75" s="8"/>
      <c r="AN75" s="84">
        <f t="shared" si="1"/>
        <v>0</v>
      </c>
    </row>
    <row r="76" spans="19:40">
      <c r="S76" s="5"/>
      <c r="T76" s="8"/>
      <c r="U76" s="8"/>
      <c r="V76" s="8"/>
      <c r="W76" s="8"/>
      <c r="X76" s="8"/>
      <c r="Y76" s="8"/>
      <c r="Z76" s="8"/>
      <c r="AA76" s="8"/>
      <c r="AB76" s="8"/>
      <c r="AC76" s="8"/>
      <c r="AD76" s="8"/>
      <c r="AE76" s="8"/>
      <c r="AF76" s="8"/>
      <c r="AG76" s="8"/>
      <c r="AH76" s="8"/>
      <c r="AI76" s="8"/>
      <c r="AJ76" s="8"/>
      <c r="AK76" s="8"/>
      <c r="AL76" s="8"/>
      <c r="AM76" s="8"/>
      <c r="AN76" s="84">
        <f t="shared" si="1"/>
        <v>0</v>
      </c>
    </row>
    <row r="77" spans="19:40">
      <c r="S77" s="5"/>
      <c r="T77" s="8"/>
      <c r="U77" s="8"/>
      <c r="V77" s="8"/>
      <c r="W77" s="8"/>
      <c r="X77" s="8"/>
      <c r="Y77" s="8"/>
      <c r="Z77" s="8"/>
      <c r="AA77" s="8"/>
      <c r="AB77" s="8"/>
      <c r="AC77" s="8"/>
      <c r="AD77" s="8"/>
      <c r="AE77" s="8"/>
      <c r="AF77" s="8"/>
      <c r="AG77" s="8"/>
      <c r="AH77" s="8"/>
      <c r="AI77" s="8"/>
      <c r="AJ77" s="8"/>
      <c r="AK77" s="8"/>
      <c r="AL77" s="8"/>
      <c r="AM77" s="8"/>
      <c r="AN77" s="84">
        <f t="shared" si="1"/>
        <v>0</v>
      </c>
    </row>
    <row r="78" spans="19:40">
      <c r="S78" s="5"/>
      <c r="T78" s="8"/>
      <c r="U78" s="8"/>
      <c r="V78" s="8"/>
      <c r="W78" s="8"/>
      <c r="X78" s="8"/>
      <c r="Y78" s="8"/>
      <c r="Z78" s="8"/>
      <c r="AA78" s="8"/>
      <c r="AB78" s="8"/>
      <c r="AC78" s="8"/>
      <c r="AD78" s="8"/>
      <c r="AE78" s="8"/>
      <c r="AF78" s="8"/>
      <c r="AG78" s="8"/>
      <c r="AH78" s="8"/>
      <c r="AI78" s="8"/>
      <c r="AJ78" s="8"/>
      <c r="AK78" s="8"/>
      <c r="AL78" s="8"/>
      <c r="AM78" s="8"/>
      <c r="AN78" s="84">
        <f t="shared" si="1"/>
        <v>0</v>
      </c>
    </row>
    <row r="79" spans="19:40">
      <c r="S79" s="5"/>
      <c r="T79" s="8"/>
      <c r="U79" s="8"/>
      <c r="V79" s="8"/>
      <c r="W79" s="8"/>
      <c r="X79" s="8"/>
      <c r="Y79" s="8"/>
      <c r="Z79" s="8"/>
      <c r="AA79" s="8"/>
      <c r="AB79" s="8"/>
      <c r="AC79" s="8"/>
      <c r="AD79" s="8"/>
      <c r="AE79" s="8"/>
      <c r="AF79" s="8"/>
      <c r="AG79" s="8"/>
      <c r="AH79" s="8"/>
      <c r="AI79" s="8"/>
      <c r="AJ79" s="8"/>
      <c r="AK79" s="8"/>
      <c r="AL79" s="8"/>
      <c r="AM79" s="8"/>
      <c r="AN79" s="84">
        <f t="shared" si="1"/>
        <v>0</v>
      </c>
    </row>
    <row r="80" spans="19:40">
      <c r="S80" s="5"/>
      <c r="T80" s="8"/>
      <c r="U80" s="8"/>
      <c r="V80" s="8"/>
      <c r="W80" s="8"/>
      <c r="X80" s="8"/>
      <c r="Y80" s="8"/>
      <c r="Z80" s="8"/>
      <c r="AA80" s="8"/>
      <c r="AB80" s="8"/>
      <c r="AC80" s="8"/>
      <c r="AD80" s="8"/>
      <c r="AE80" s="8"/>
      <c r="AF80" s="8"/>
      <c r="AG80" s="8"/>
      <c r="AH80" s="8"/>
      <c r="AI80" s="8"/>
      <c r="AJ80" s="8"/>
      <c r="AK80" s="8"/>
      <c r="AL80" s="8"/>
      <c r="AM80" s="8"/>
      <c r="AN80" s="84">
        <f t="shared" si="1"/>
        <v>0</v>
      </c>
    </row>
    <row r="81" spans="19:40">
      <c r="S81" s="5"/>
      <c r="T81" s="8"/>
      <c r="U81" s="8"/>
      <c r="V81" s="8"/>
      <c r="W81" s="8"/>
      <c r="X81" s="8"/>
      <c r="Y81" s="8"/>
      <c r="Z81" s="8"/>
      <c r="AA81" s="8"/>
      <c r="AB81" s="8"/>
      <c r="AC81" s="8"/>
      <c r="AD81" s="8"/>
      <c r="AE81" s="8"/>
      <c r="AF81" s="8"/>
      <c r="AG81" s="8"/>
      <c r="AH81" s="8"/>
      <c r="AI81" s="8"/>
      <c r="AJ81" s="8"/>
      <c r="AK81" s="8"/>
      <c r="AL81" s="8"/>
      <c r="AM81" s="8"/>
      <c r="AN81" s="84">
        <f t="shared" si="1"/>
        <v>0</v>
      </c>
    </row>
    <row r="82" spans="19:40">
      <c r="S82" s="5"/>
      <c r="T82" s="8"/>
      <c r="U82" s="8"/>
      <c r="V82" s="8"/>
      <c r="W82" s="8"/>
      <c r="X82" s="8"/>
      <c r="Y82" s="8"/>
      <c r="Z82" s="8"/>
      <c r="AA82" s="8"/>
      <c r="AB82" s="8"/>
      <c r="AC82" s="8"/>
      <c r="AD82" s="8"/>
      <c r="AE82" s="8"/>
      <c r="AF82" s="8"/>
      <c r="AG82" s="8"/>
      <c r="AH82" s="8"/>
      <c r="AI82" s="8"/>
      <c r="AJ82" s="8"/>
      <c r="AK82" s="8"/>
      <c r="AL82" s="8"/>
      <c r="AM82" s="8"/>
      <c r="AN82" s="84">
        <f t="shared" si="1"/>
        <v>0</v>
      </c>
    </row>
    <row r="83" spans="19:40">
      <c r="S83" s="5"/>
      <c r="T83" s="8"/>
      <c r="U83" s="8"/>
      <c r="V83" s="8"/>
      <c r="W83" s="8"/>
      <c r="X83" s="8"/>
      <c r="Y83" s="8"/>
      <c r="Z83" s="8"/>
      <c r="AA83" s="8"/>
      <c r="AB83" s="8"/>
      <c r="AC83" s="8"/>
      <c r="AD83" s="8"/>
      <c r="AE83" s="8"/>
      <c r="AF83" s="8"/>
      <c r="AG83" s="8"/>
      <c r="AH83" s="8"/>
      <c r="AI83" s="8"/>
      <c r="AJ83" s="8"/>
      <c r="AK83" s="8"/>
      <c r="AL83" s="8"/>
      <c r="AM83" s="8"/>
      <c r="AN83" s="84">
        <f t="shared" si="1"/>
        <v>0</v>
      </c>
    </row>
  </sheetData>
  <phoneticPr fontId="2"/>
  <conditionalFormatting sqref="U118:AN118 T118:T119 T88:AN88 T95:AN117 T22:T83 T84:AN84 U23:AM83 U12:V12 U16:V16 U18:V18 T2:AM3 AN2:AN83 T5:AM10">
    <cfRule type="cellIs" dxfId="3" priority="1" stopIfTrue="1" operator="greaterThanOrEqual">
      <formula>1</formula>
    </cfRule>
  </conditionalFormatting>
  <conditionalFormatting sqref="T11:AM11 T12:T21 U17 T4:AM4">
    <cfRule type="cellIs" dxfId="2" priority="2" stopIfTrue="1" operator="greaterThanOrEqual">
      <formula>1</formula>
    </cfRule>
  </conditionalFormatting>
  <pageMargins left="0.38" right="0.37" top="0.38" bottom="0.31" header="0.32" footer="0.22"/>
  <pageSetup paperSize="9" scale="89" orientation="portrait"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4"/>
  <sheetViews>
    <sheetView view="pageBreakPreview" zoomScaleNormal="100" workbookViewId="0">
      <selection activeCell="B13" sqref="B13"/>
    </sheetView>
  </sheetViews>
  <sheetFormatPr defaultRowHeight="11.25"/>
  <cols>
    <col min="1" max="1" width="3.375" style="82" customWidth="1"/>
    <col min="2" max="2" width="65.25" style="82" customWidth="1"/>
    <col min="3" max="12" width="1.875" style="82" customWidth="1"/>
    <col min="13" max="13" width="3" style="82" customWidth="1"/>
    <col min="14" max="14" width="6.75" style="82" customWidth="1"/>
    <col min="15" max="15" width="2.875" style="82" bestFit="1" customWidth="1"/>
    <col min="16" max="16384" width="9" style="82"/>
  </cols>
  <sheetData>
    <row r="1" spans="1:15" ht="12" thickBot="1">
      <c r="B1" s="92" t="s">
        <v>239</v>
      </c>
      <c r="N1" s="109"/>
    </row>
    <row r="2" spans="1:15">
      <c r="A2" s="94">
        <v>1</v>
      </c>
      <c r="B2" s="86" t="s">
        <v>339</v>
      </c>
      <c r="C2" s="8">
        <v>1</v>
      </c>
      <c r="D2" s="8">
        <v>1</v>
      </c>
      <c r="E2" s="8">
        <v>1</v>
      </c>
      <c r="F2" s="8">
        <v>1</v>
      </c>
      <c r="G2" s="8">
        <v>1</v>
      </c>
      <c r="H2" s="8">
        <v>1</v>
      </c>
      <c r="I2" s="8"/>
      <c r="J2" s="8"/>
      <c r="K2" s="8"/>
      <c r="L2" s="83"/>
      <c r="M2" s="83"/>
      <c r="N2" s="112">
        <f t="shared" ref="N2:N34" si="0">SUM(C2:M2)</f>
        <v>6</v>
      </c>
      <c r="O2" s="93"/>
    </row>
    <row r="3" spans="1:15">
      <c r="A3" s="94">
        <v>2</v>
      </c>
      <c r="B3" s="86" t="s">
        <v>490</v>
      </c>
      <c r="C3" s="8">
        <v>1</v>
      </c>
      <c r="D3" s="8"/>
      <c r="E3" s="8"/>
      <c r="F3" s="8"/>
      <c r="G3" s="8"/>
      <c r="H3" s="8"/>
      <c r="I3" s="8"/>
      <c r="J3" s="8"/>
      <c r="K3" s="8"/>
      <c r="L3" s="83"/>
      <c r="M3" s="83"/>
      <c r="N3" s="112">
        <f t="shared" si="0"/>
        <v>1</v>
      </c>
      <c r="O3" s="93"/>
    </row>
    <row r="4" spans="1:15">
      <c r="A4" s="94">
        <v>3</v>
      </c>
      <c r="B4" s="86" t="s">
        <v>499</v>
      </c>
      <c r="C4" s="8">
        <v>1</v>
      </c>
      <c r="D4" s="8"/>
      <c r="E4" s="8"/>
      <c r="F4" s="8"/>
      <c r="G4" s="8"/>
      <c r="H4" s="8"/>
      <c r="I4" s="8"/>
      <c r="J4" s="8"/>
      <c r="K4" s="8"/>
      <c r="L4" s="83"/>
      <c r="M4" s="83"/>
      <c r="N4" s="112">
        <f t="shared" si="0"/>
        <v>1</v>
      </c>
      <c r="O4" s="93"/>
    </row>
    <row r="5" spans="1:15">
      <c r="A5" s="94">
        <v>4</v>
      </c>
      <c r="B5" s="86" t="s">
        <v>507</v>
      </c>
      <c r="C5" s="8">
        <v>1</v>
      </c>
      <c r="D5" s="8">
        <v>1</v>
      </c>
      <c r="E5" s="8">
        <v>1</v>
      </c>
      <c r="F5" s="8"/>
      <c r="G5" s="8"/>
      <c r="H5" s="8"/>
      <c r="I5" s="8"/>
      <c r="J5" s="8"/>
      <c r="K5" s="8"/>
      <c r="L5" s="83"/>
      <c r="M5" s="83"/>
      <c r="N5" s="112">
        <f t="shared" si="0"/>
        <v>3</v>
      </c>
      <c r="O5" s="93"/>
    </row>
    <row r="6" spans="1:15">
      <c r="A6" s="94">
        <v>5</v>
      </c>
      <c r="B6" s="86" t="s">
        <v>516</v>
      </c>
      <c r="C6" s="8">
        <v>1</v>
      </c>
      <c r="D6" s="8">
        <v>1</v>
      </c>
      <c r="E6" s="8"/>
      <c r="F6" s="8"/>
      <c r="G6" s="8"/>
      <c r="H6" s="8"/>
      <c r="I6" s="8"/>
      <c r="J6" s="8"/>
      <c r="K6" s="8"/>
      <c r="L6" s="83"/>
      <c r="M6" s="83"/>
      <c r="N6" s="112">
        <f t="shared" si="0"/>
        <v>2</v>
      </c>
      <c r="O6" s="93"/>
    </row>
    <row r="7" spans="1:15" ht="11.25" customHeight="1">
      <c r="A7" s="94">
        <v>6</v>
      </c>
      <c r="B7" s="86" t="s">
        <v>512</v>
      </c>
      <c r="C7" s="8">
        <v>1</v>
      </c>
      <c r="D7" s="8"/>
      <c r="E7" s="8"/>
      <c r="F7" s="8"/>
      <c r="G7" s="8"/>
      <c r="H7" s="8"/>
      <c r="I7" s="8"/>
      <c r="J7" s="8"/>
      <c r="K7" s="8"/>
      <c r="L7" s="83"/>
      <c r="M7" s="83"/>
      <c r="N7" s="112">
        <f t="shared" si="0"/>
        <v>1</v>
      </c>
      <c r="O7" s="93"/>
    </row>
    <row r="8" spans="1:15" ht="11.25" customHeight="1">
      <c r="A8" s="94"/>
      <c r="B8" s="86" t="s">
        <v>372</v>
      </c>
      <c r="C8" s="8"/>
      <c r="D8" s="8"/>
      <c r="E8" s="8"/>
      <c r="F8" s="8"/>
      <c r="G8" s="8"/>
      <c r="H8" s="8"/>
      <c r="I8" s="8"/>
      <c r="J8" s="8"/>
      <c r="K8" s="8"/>
      <c r="L8" s="83"/>
      <c r="M8" s="83"/>
      <c r="N8" s="112"/>
      <c r="O8" s="93"/>
    </row>
    <row r="9" spans="1:15">
      <c r="A9" s="94">
        <v>7</v>
      </c>
      <c r="B9" s="86" t="s">
        <v>170</v>
      </c>
      <c r="C9" s="8">
        <v>1</v>
      </c>
      <c r="D9" s="8">
        <v>1</v>
      </c>
      <c r="E9" s="8"/>
      <c r="F9" s="8"/>
      <c r="G9" s="8"/>
      <c r="H9" s="8"/>
      <c r="I9" s="8"/>
      <c r="J9" s="8"/>
      <c r="K9" s="8"/>
      <c r="L9" s="83"/>
      <c r="M9" s="83"/>
      <c r="N9" s="112">
        <f t="shared" si="0"/>
        <v>2</v>
      </c>
      <c r="O9" s="93"/>
    </row>
    <row r="10" spans="1:15">
      <c r="A10" s="94">
        <v>8</v>
      </c>
      <c r="B10" s="86" t="s">
        <v>175</v>
      </c>
      <c r="C10" s="8">
        <v>1</v>
      </c>
      <c r="D10" s="8"/>
      <c r="E10" s="8"/>
      <c r="F10" s="8"/>
      <c r="G10" s="8"/>
      <c r="H10" s="8"/>
      <c r="I10" s="8"/>
      <c r="J10" s="8"/>
      <c r="K10" s="8"/>
      <c r="L10" s="83"/>
      <c r="M10" s="83"/>
      <c r="N10" s="112">
        <f t="shared" si="0"/>
        <v>1</v>
      </c>
      <c r="O10" s="93"/>
    </row>
    <row r="11" spans="1:15">
      <c r="A11" s="94">
        <v>9</v>
      </c>
      <c r="B11" s="86" t="s">
        <v>183</v>
      </c>
      <c r="C11" s="8">
        <v>1</v>
      </c>
      <c r="D11" s="8"/>
      <c r="E11" s="8"/>
      <c r="F11" s="8"/>
      <c r="G11" s="8"/>
      <c r="H11" s="8"/>
      <c r="I11" s="8"/>
      <c r="J11" s="8"/>
      <c r="K11" s="8"/>
      <c r="L11" s="83"/>
      <c r="M11" s="83"/>
      <c r="N11" s="112">
        <f t="shared" si="0"/>
        <v>1</v>
      </c>
      <c r="O11" s="93"/>
    </row>
    <row r="12" spans="1:15">
      <c r="A12" s="94">
        <v>10</v>
      </c>
      <c r="B12" s="86" t="s">
        <v>302</v>
      </c>
      <c r="C12" s="8">
        <v>1</v>
      </c>
      <c r="D12" s="8"/>
      <c r="E12" s="8"/>
      <c r="F12" s="8"/>
      <c r="G12" s="8"/>
      <c r="H12" s="8"/>
      <c r="I12" s="8"/>
      <c r="J12" s="8"/>
      <c r="K12" s="8"/>
      <c r="L12" s="83"/>
      <c r="M12" s="83"/>
      <c r="N12" s="112">
        <f t="shared" si="0"/>
        <v>1</v>
      </c>
      <c r="O12" s="93"/>
    </row>
    <row r="13" spans="1:15">
      <c r="A13" s="94">
        <v>11</v>
      </c>
      <c r="B13" s="86" t="s">
        <v>312</v>
      </c>
      <c r="C13" s="8">
        <v>1</v>
      </c>
      <c r="D13" s="8">
        <v>1</v>
      </c>
      <c r="E13" s="8"/>
      <c r="F13" s="8"/>
      <c r="G13" s="8"/>
      <c r="H13" s="8"/>
      <c r="I13" s="8"/>
      <c r="J13" s="8"/>
      <c r="K13" s="8"/>
      <c r="L13" s="83"/>
      <c r="M13" s="83"/>
      <c r="N13" s="112">
        <f t="shared" si="0"/>
        <v>2</v>
      </c>
      <c r="O13" s="93"/>
    </row>
    <row r="14" spans="1:15">
      <c r="A14" s="94">
        <v>12</v>
      </c>
      <c r="B14" s="86" t="s">
        <v>320</v>
      </c>
      <c r="C14" s="8">
        <v>1</v>
      </c>
      <c r="D14" s="8">
        <v>1</v>
      </c>
      <c r="E14" s="8">
        <v>1</v>
      </c>
      <c r="F14" s="8"/>
      <c r="G14" s="8"/>
      <c r="H14" s="8"/>
      <c r="I14" s="8"/>
      <c r="J14" s="8"/>
      <c r="K14" s="8"/>
      <c r="L14" s="83"/>
      <c r="M14" s="83"/>
      <c r="N14" s="112">
        <f t="shared" si="0"/>
        <v>3</v>
      </c>
      <c r="O14" s="93"/>
    </row>
    <row r="15" spans="1:15">
      <c r="A15" s="94">
        <v>13</v>
      </c>
      <c r="B15" s="86" t="s">
        <v>322</v>
      </c>
      <c r="C15" s="8">
        <v>1</v>
      </c>
      <c r="D15" s="8">
        <v>1</v>
      </c>
      <c r="E15" s="8"/>
      <c r="F15" s="8"/>
      <c r="G15" s="8"/>
      <c r="H15" s="8"/>
      <c r="I15" s="8"/>
      <c r="J15" s="8"/>
      <c r="K15" s="8"/>
      <c r="L15" s="83"/>
      <c r="M15" s="83"/>
      <c r="N15" s="112">
        <f t="shared" si="0"/>
        <v>2</v>
      </c>
      <c r="O15" s="93"/>
    </row>
    <row r="16" spans="1:15">
      <c r="A16" s="94">
        <v>14</v>
      </c>
      <c r="B16" s="86" t="s">
        <v>343</v>
      </c>
      <c r="C16" s="8"/>
      <c r="D16" s="8"/>
      <c r="E16" s="8"/>
      <c r="F16" s="8"/>
      <c r="G16" s="8"/>
      <c r="H16" s="8"/>
      <c r="I16" s="8"/>
      <c r="J16" s="8"/>
      <c r="K16" s="8"/>
      <c r="L16" s="83"/>
      <c r="M16" s="83"/>
      <c r="N16" s="112">
        <f t="shared" si="0"/>
        <v>0</v>
      </c>
      <c r="O16" s="93"/>
    </row>
    <row r="17" spans="1:15">
      <c r="A17" s="94">
        <v>15</v>
      </c>
      <c r="B17" s="86" t="s">
        <v>357</v>
      </c>
      <c r="C17" s="8"/>
      <c r="D17" s="8"/>
      <c r="E17" s="8"/>
      <c r="F17" s="8"/>
      <c r="G17" s="8"/>
      <c r="H17" s="8"/>
      <c r="I17" s="8"/>
      <c r="J17" s="8"/>
      <c r="K17" s="8"/>
      <c r="L17" s="83"/>
      <c r="M17" s="83"/>
      <c r="N17" s="112">
        <f t="shared" si="0"/>
        <v>0</v>
      </c>
      <c r="O17" s="93"/>
    </row>
    <row r="18" spans="1:15">
      <c r="A18" s="94">
        <v>16</v>
      </c>
      <c r="B18" s="86" t="s">
        <v>358</v>
      </c>
      <c r="C18" s="8"/>
      <c r="D18" s="8"/>
      <c r="E18" s="8"/>
      <c r="F18" s="8"/>
      <c r="G18" s="8"/>
      <c r="H18" s="8"/>
      <c r="I18" s="8"/>
      <c r="J18" s="8"/>
      <c r="K18" s="8"/>
      <c r="L18" s="83"/>
      <c r="M18" s="83"/>
      <c r="N18" s="112">
        <f t="shared" si="0"/>
        <v>0</v>
      </c>
      <c r="O18" s="93"/>
    </row>
    <row r="19" spans="1:15">
      <c r="A19" s="94">
        <v>17</v>
      </c>
      <c r="B19" s="86" t="s">
        <v>376</v>
      </c>
      <c r="C19" s="8"/>
      <c r="D19" s="8"/>
      <c r="E19" s="8"/>
      <c r="F19" s="8"/>
      <c r="G19" s="8"/>
      <c r="H19" s="8"/>
      <c r="I19" s="8"/>
      <c r="J19" s="8"/>
      <c r="K19" s="8"/>
      <c r="L19" s="83"/>
      <c r="M19" s="83"/>
      <c r="N19" s="112">
        <f t="shared" si="0"/>
        <v>0</v>
      </c>
      <c r="O19" s="93"/>
    </row>
    <row r="20" spans="1:15">
      <c r="A20" s="94">
        <v>18</v>
      </c>
      <c r="B20" s="86" t="s">
        <v>379</v>
      </c>
      <c r="C20" s="8"/>
      <c r="D20" s="8"/>
      <c r="E20" s="8"/>
      <c r="F20" s="8"/>
      <c r="G20" s="8"/>
      <c r="H20" s="8"/>
      <c r="I20" s="8"/>
      <c r="J20" s="8"/>
      <c r="K20" s="8"/>
      <c r="L20" s="83"/>
      <c r="M20" s="83"/>
      <c r="N20" s="112">
        <f t="shared" si="0"/>
        <v>0</v>
      </c>
      <c r="O20" s="93"/>
    </row>
    <row r="21" spans="1:15">
      <c r="A21" s="94">
        <v>19</v>
      </c>
      <c r="B21" s="86"/>
      <c r="C21" s="8"/>
      <c r="D21" s="8"/>
      <c r="E21" s="8"/>
      <c r="F21" s="8"/>
      <c r="G21" s="8"/>
      <c r="H21" s="8"/>
      <c r="I21" s="8"/>
      <c r="J21" s="8"/>
      <c r="K21" s="8"/>
      <c r="L21" s="83"/>
      <c r="M21" s="83"/>
      <c r="N21" s="112">
        <f t="shared" si="0"/>
        <v>0</v>
      </c>
      <c r="O21" s="93"/>
    </row>
    <row r="22" spans="1:15">
      <c r="A22" s="94">
        <v>20</v>
      </c>
      <c r="B22" s="86"/>
      <c r="C22" s="8"/>
      <c r="D22" s="8"/>
      <c r="E22" s="8"/>
      <c r="F22" s="8"/>
      <c r="G22" s="8"/>
      <c r="H22" s="8"/>
      <c r="I22" s="8"/>
      <c r="J22" s="8"/>
      <c r="K22" s="8"/>
      <c r="L22" s="83"/>
      <c r="M22" s="83"/>
      <c r="N22" s="112">
        <f t="shared" si="0"/>
        <v>0</v>
      </c>
      <c r="O22" s="93"/>
    </row>
    <row r="23" spans="1:15">
      <c r="A23" s="94">
        <v>21</v>
      </c>
      <c r="B23" s="86" t="s">
        <v>369</v>
      </c>
      <c r="C23" s="8">
        <v>1</v>
      </c>
      <c r="D23" s="8">
        <v>1</v>
      </c>
      <c r="E23" s="8">
        <v>1</v>
      </c>
      <c r="F23" s="8"/>
      <c r="G23" s="8"/>
      <c r="H23" s="8"/>
      <c r="I23" s="8"/>
      <c r="J23" s="8"/>
      <c r="K23" s="8"/>
      <c r="L23" s="83"/>
      <c r="M23" s="83"/>
      <c r="N23" s="112">
        <f t="shared" si="0"/>
        <v>3</v>
      </c>
      <c r="O23" s="93"/>
    </row>
    <row r="24" spans="1:15">
      <c r="A24" s="94">
        <v>22</v>
      </c>
      <c r="B24" s="86" t="s">
        <v>522</v>
      </c>
      <c r="C24" s="8">
        <v>1</v>
      </c>
      <c r="D24" s="8">
        <v>1</v>
      </c>
      <c r="E24" s="8">
        <v>1</v>
      </c>
      <c r="F24" s="8"/>
      <c r="G24" s="8"/>
      <c r="H24" s="8"/>
      <c r="I24" s="8"/>
      <c r="J24" s="8"/>
      <c r="K24" s="8"/>
      <c r="L24" s="83"/>
      <c r="M24" s="83"/>
      <c r="N24" s="112">
        <f t="shared" si="0"/>
        <v>3</v>
      </c>
      <c r="O24" s="93"/>
    </row>
    <row r="25" spans="1:15">
      <c r="A25" s="94"/>
      <c r="B25" s="86"/>
      <c r="C25" s="8"/>
      <c r="D25" s="8"/>
      <c r="E25" s="8"/>
      <c r="F25" s="8"/>
      <c r="G25" s="8"/>
      <c r="H25" s="8"/>
      <c r="I25" s="8"/>
      <c r="J25" s="8"/>
      <c r="K25" s="8"/>
      <c r="L25" s="83"/>
      <c r="M25" s="83"/>
      <c r="N25" s="112">
        <f t="shared" si="0"/>
        <v>0</v>
      </c>
      <c r="O25" s="93"/>
    </row>
    <row r="26" spans="1:15">
      <c r="A26" s="94"/>
      <c r="B26" s="86"/>
      <c r="C26" s="8"/>
      <c r="D26" s="8"/>
      <c r="E26" s="8"/>
      <c r="F26" s="8"/>
      <c r="G26" s="8"/>
      <c r="H26" s="8"/>
      <c r="I26" s="8"/>
      <c r="J26" s="8"/>
      <c r="K26" s="8"/>
      <c r="L26" s="83"/>
      <c r="M26" s="83"/>
      <c r="N26" s="112">
        <f t="shared" si="0"/>
        <v>0</v>
      </c>
      <c r="O26" s="93"/>
    </row>
    <row r="27" spans="1:15">
      <c r="A27" s="94"/>
      <c r="B27" s="86"/>
      <c r="C27" s="8"/>
      <c r="D27" s="8"/>
      <c r="E27" s="8"/>
      <c r="F27" s="8"/>
      <c r="G27" s="8"/>
      <c r="H27" s="8"/>
      <c r="I27" s="8"/>
      <c r="J27" s="8"/>
      <c r="K27" s="8"/>
      <c r="L27" s="83"/>
      <c r="M27" s="83"/>
      <c r="N27" s="112">
        <f t="shared" si="0"/>
        <v>0</v>
      </c>
      <c r="O27" s="93"/>
    </row>
    <row r="28" spans="1:15">
      <c r="A28" s="94"/>
      <c r="B28" s="86"/>
      <c r="C28" s="8"/>
      <c r="D28" s="8"/>
      <c r="E28" s="8"/>
      <c r="F28" s="8"/>
      <c r="G28" s="8"/>
      <c r="H28" s="8"/>
      <c r="I28" s="8"/>
      <c r="J28" s="8"/>
      <c r="K28" s="8"/>
      <c r="L28" s="83"/>
      <c r="M28" s="83"/>
      <c r="N28" s="112">
        <f t="shared" si="0"/>
        <v>0</v>
      </c>
      <c r="O28" s="93"/>
    </row>
    <row r="29" spans="1:15">
      <c r="A29" s="94"/>
      <c r="B29" s="86"/>
      <c r="C29" s="8"/>
      <c r="D29" s="8"/>
      <c r="E29" s="8"/>
      <c r="F29" s="8"/>
      <c r="G29" s="8"/>
      <c r="H29" s="8"/>
      <c r="I29" s="8"/>
      <c r="J29" s="8"/>
      <c r="K29" s="8"/>
      <c r="L29" s="83"/>
      <c r="M29" s="83"/>
      <c r="N29" s="112">
        <f t="shared" si="0"/>
        <v>0</v>
      </c>
      <c r="O29" s="93"/>
    </row>
    <row r="30" spans="1:15">
      <c r="A30" s="94"/>
      <c r="B30" s="86"/>
      <c r="C30" s="8"/>
      <c r="D30" s="8"/>
      <c r="E30" s="8"/>
      <c r="F30" s="8"/>
      <c r="G30" s="8"/>
      <c r="H30" s="8"/>
      <c r="I30" s="8"/>
      <c r="J30" s="8"/>
      <c r="K30" s="8"/>
      <c r="L30" s="83"/>
      <c r="M30" s="83"/>
      <c r="N30" s="112">
        <f t="shared" si="0"/>
        <v>0</v>
      </c>
      <c r="O30" s="93"/>
    </row>
    <row r="31" spans="1:15">
      <c r="A31" s="94"/>
      <c r="B31" s="86"/>
      <c r="C31" s="8"/>
      <c r="N31" s="112">
        <f t="shared" si="0"/>
        <v>0</v>
      </c>
      <c r="O31" s="93"/>
    </row>
    <row r="32" spans="1:15">
      <c r="A32" s="94"/>
      <c r="B32" s="86"/>
      <c r="C32" s="8"/>
      <c r="D32" s="8"/>
      <c r="E32" s="8"/>
      <c r="F32" s="8"/>
      <c r="G32" s="8"/>
      <c r="H32" s="8"/>
      <c r="I32" s="8"/>
      <c r="J32" s="8"/>
      <c r="K32" s="8"/>
      <c r="L32" s="83"/>
      <c r="M32" s="83"/>
      <c r="N32" s="112">
        <f t="shared" si="0"/>
        <v>0</v>
      </c>
      <c r="O32" s="93"/>
    </row>
    <row r="33" spans="1:15">
      <c r="A33" s="94"/>
      <c r="B33" s="86"/>
      <c r="C33" s="8"/>
      <c r="D33" s="8"/>
      <c r="E33" s="8"/>
      <c r="F33" s="8"/>
      <c r="G33" s="8"/>
      <c r="H33" s="8"/>
      <c r="I33" s="8"/>
      <c r="J33" s="8"/>
      <c r="K33" s="8"/>
      <c r="L33" s="83"/>
      <c r="M33" s="83"/>
      <c r="N33" s="112">
        <f t="shared" si="0"/>
        <v>0</v>
      </c>
      <c r="O33" s="93"/>
    </row>
    <row r="34" spans="1:15">
      <c r="A34" s="94"/>
      <c r="B34" s="86"/>
      <c r="C34" s="8"/>
      <c r="D34" s="8"/>
      <c r="E34" s="8"/>
      <c r="F34" s="8"/>
      <c r="G34" s="8"/>
      <c r="H34" s="8"/>
      <c r="I34" s="8"/>
      <c r="J34" s="8"/>
      <c r="K34" s="8"/>
      <c r="L34" s="83"/>
      <c r="M34" s="83"/>
      <c r="N34" s="112">
        <f t="shared" si="0"/>
        <v>0</v>
      </c>
      <c r="O34" s="93"/>
    </row>
  </sheetData>
  <phoneticPr fontId="2"/>
  <conditionalFormatting sqref="C2:M2 D18:M19 C5:M6 C7:C61 D10:K10 D4:E4 C3:C4 D3:H3 D22:M61 N35:N61 D20:E21">
    <cfRule type="cellIs" dxfId="1" priority="1" stopIfTrue="1" operator="greaterThanOrEqual">
      <formula>1</formula>
    </cfRule>
  </conditionalFormatting>
  <pageMargins left="0.53" right="0.44" top="1" bottom="1" header="0.51200000000000001" footer="0.51200000000000001"/>
  <pageSetup paperSize="9" orientation="portrait"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78"/>
  <sheetViews>
    <sheetView view="pageBreakPreview" zoomScaleNormal="100" workbookViewId="0">
      <selection activeCell="D8" sqref="D8"/>
    </sheetView>
  </sheetViews>
  <sheetFormatPr defaultRowHeight="11.25"/>
  <cols>
    <col min="1" max="1" width="1.75" style="82" customWidth="1"/>
    <col min="2" max="2" width="3.625" style="82" customWidth="1"/>
    <col min="3" max="3" width="81.125" style="82" customWidth="1"/>
    <col min="4" max="9" width="1.875" style="82" customWidth="1"/>
    <col min="10" max="10" width="3.625" style="82" customWidth="1"/>
    <col min="11" max="11" width="9" style="93"/>
    <col min="12" max="16384" width="9" style="82"/>
  </cols>
  <sheetData>
    <row r="1" spans="2:10" ht="12" thickBot="1">
      <c r="B1" s="82" t="s">
        <v>471</v>
      </c>
      <c r="C1" s="92" t="s">
        <v>240</v>
      </c>
      <c r="J1" s="109"/>
    </row>
    <row r="2" spans="2:10">
      <c r="B2" s="94">
        <v>1</v>
      </c>
      <c r="C2" s="111" t="s">
        <v>485</v>
      </c>
      <c r="D2" s="8">
        <v>1</v>
      </c>
      <c r="J2" s="84">
        <f t="shared" ref="J2:J11" si="0">SUM(D2:I2)</f>
        <v>1</v>
      </c>
    </row>
    <row r="3" spans="2:10">
      <c r="B3" s="94">
        <v>2</v>
      </c>
      <c r="C3" s="111" t="s">
        <v>360</v>
      </c>
      <c r="D3" s="8">
        <v>1</v>
      </c>
      <c r="E3" s="82">
        <v>1</v>
      </c>
      <c r="J3" s="84">
        <f t="shared" si="0"/>
        <v>2</v>
      </c>
    </row>
    <row r="4" spans="2:10" ht="11.25" customHeight="1">
      <c r="B4" s="94">
        <v>3</v>
      </c>
      <c r="C4" s="111" t="s">
        <v>498</v>
      </c>
      <c r="D4" s="8">
        <v>1</v>
      </c>
      <c r="E4" s="8">
        <v>1</v>
      </c>
      <c r="F4" s="8">
        <v>1</v>
      </c>
      <c r="G4" s="8">
        <v>1</v>
      </c>
      <c r="H4" s="8">
        <v>1</v>
      </c>
      <c r="I4" s="82">
        <v>1</v>
      </c>
      <c r="J4" s="84">
        <f t="shared" si="0"/>
        <v>6</v>
      </c>
    </row>
    <row r="5" spans="2:10">
      <c r="B5" s="94">
        <v>4</v>
      </c>
      <c r="C5" s="111" t="s">
        <v>501</v>
      </c>
      <c r="D5" s="8">
        <v>1</v>
      </c>
      <c r="J5" s="84">
        <f>SUM(D5:I5)</f>
        <v>1</v>
      </c>
    </row>
    <row r="6" spans="2:10">
      <c r="B6" s="94">
        <v>5</v>
      </c>
      <c r="C6" s="126" t="s">
        <v>502</v>
      </c>
      <c r="D6" s="8">
        <v>1</v>
      </c>
      <c r="J6" s="84">
        <f>SUM(D6:I6)</f>
        <v>1</v>
      </c>
    </row>
    <row r="7" spans="2:10">
      <c r="B7" s="94">
        <v>6</v>
      </c>
      <c r="C7" s="113" t="s">
        <v>504</v>
      </c>
      <c r="D7" s="8"/>
      <c r="E7" s="8"/>
      <c r="F7" s="8"/>
      <c r="G7" s="8"/>
      <c r="H7" s="8"/>
      <c r="J7" s="84">
        <f>SUM(D7:I7)</f>
        <v>0</v>
      </c>
    </row>
    <row r="8" spans="2:10">
      <c r="B8" s="94">
        <v>7</v>
      </c>
      <c r="C8" s="111" t="s">
        <v>509</v>
      </c>
      <c r="D8" s="8"/>
      <c r="J8" s="84">
        <f>SUM(D8:I8)</f>
        <v>0</v>
      </c>
    </row>
    <row r="9" spans="2:10">
      <c r="B9" s="94">
        <v>8</v>
      </c>
      <c r="C9" s="111" t="s">
        <v>513</v>
      </c>
      <c r="D9" s="8"/>
      <c r="E9" s="8"/>
      <c r="F9" s="8"/>
      <c r="G9" s="83"/>
      <c r="H9" s="83"/>
      <c r="J9" s="84">
        <f t="shared" si="0"/>
        <v>0</v>
      </c>
    </row>
    <row r="10" spans="2:10">
      <c r="B10" s="94">
        <v>9</v>
      </c>
      <c r="C10" s="111" t="s">
        <v>533</v>
      </c>
      <c r="D10" s="8"/>
      <c r="J10" s="84">
        <f t="shared" si="0"/>
        <v>0</v>
      </c>
    </row>
    <row r="11" spans="2:10">
      <c r="B11" s="94">
        <v>10</v>
      </c>
      <c r="C11" s="113" t="s">
        <v>540</v>
      </c>
      <c r="D11" s="8"/>
      <c r="J11" s="84">
        <f t="shared" si="0"/>
        <v>0</v>
      </c>
    </row>
    <row r="12" spans="2:10">
      <c r="B12" s="94">
        <v>11</v>
      </c>
      <c r="C12" s="113" t="s">
        <v>542</v>
      </c>
      <c r="D12" s="8"/>
      <c r="J12" s="84">
        <f t="shared" ref="J12:J40" si="1">SUM(D12:I12)</f>
        <v>0</v>
      </c>
    </row>
    <row r="13" spans="2:10">
      <c r="B13" s="94">
        <v>12</v>
      </c>
      <c r="C13" s="113" t="s">
        <v>543</v>
      </c>
      <c r="D13" s="8"/>
      <c r="J13" s="84">
        <f t="shared" si="1"/>
        <v>0</v>
      </c>
    </row>
    <row r="14" spans="2:10">
      <c r="B14" s="94">
        <v>13</v>
      </c>
      <c r="C14" s="111" t="s">
        <v>544</v>
      </c>
      <c r="D14" s="8"/>
      <c r="J14" s="84">
        <f t="shared" si="1"/>
        <v>0</v>
      </c>
    </row>
    <row r="15" spans="2:10">
      <c r="B15" s="94">
        <v>14</v>
      </c>
      <c r="C15" s="111" t="s">
        <v>355</v>
      </c>
      <c r="D15" s="8">
        <v>1</v>
      </c>
      <c r="E15" s="82">
        <v>1</v>
      </c>
      <c r="F15" s="82">
        <v>1</v>
      </c>
      <c r="G15" s="82">
        <v>1</v>
      </c>
      <c r="J15" s="84">
        <f t="shared" si="1"/>
        <v>4</v>
      </c>
    </row>
    <row r="16" spans="2:10">
      <c r="B16" s="94">
        <v>15</v>
      </c>
      <c r="C16" s="111" t="s">
        <v>356</v>
      </c>
      <c r="D16" s="8">
        <v>1</v>
      </c>
      <c r="E16" s="82">
        <v>1</v>
      </c>
      <c r="J16" s="84"/>
    </row>
    <row r="17" spans="2:10">
      <c r="B17" s="94">
        <v>16</v>
      </c>
      <c r="C17" s="111" t="s">
        <v>552</v>
      </c>
      <c r="D17" s="8"/>
      <c r="J17" s="84">
        <f t="shared" si="1"/>
        <v>0</v>
      </c>
    </row>
    <row r="18" spans="2:10">
      <c r="B18" s="94">
        <v>17</v>
      </c>
      <c r="C18" s="111" t="s">
        <v>556</v>
      </c>
      <c r="D18" s="8"/>
      <c r="J18" s="84">
        <f t="shared" si="1"/>
        <v>0</v>
      </c>
    </row>
    <row r="19" spans="2:10">
      <c r="B19" s="94">
        <v>18</v>
      </c>
      <c r="C19" s="111" t="s">
        <v>557</v>
      </c>
      <c r="D19" s="8"/>
      <c r="J19" s="84">
        <f t="shared" si="1"/>
        <v>0</v>
      </c>
    </row>
    <row r="20" spans="2:10">
      <c r="B20" s="94">
        <v>19</v>
      </c>
      <c r="C20" s="111" t="s">
        <v>181</v>
      </c>
      <c r="D20" s="8"/>
      <c r="E20" s="8"/>
      <c r="J20" s="84">
        <f t="shared" si="1"/>
        <v>0</v>
      </c>
    </row>
    <row r="21" spans="2:10">
      <c r="B21" s="94">
        <v>20</v>
      </c>
      <c r="C21" s="111" t="s">
        <v>185</v>
      </c>
      <c r="D21" s="8"/>
      <c r="J21" s="84">
        <f t="shared" si="1"/>
        <v>0</v>
      </c>
    </row>
    <row r="22" spans="2:10">
      <c r="B22" s="94">
        <v>21</v>
      </c>
      <c r="C22" s="111" t="s">
        <v>337</v>
      </c>
      <c r="D22" s="8"/>
      <c r="J22" s="84">
        <f t="shared" si="1"/>
        <v>0</v>
      </c>
    </row>
    <row r="23" spans="2:10">
      <c r="B23" s="94">
        <v>22</v>
      </c>
      <c r="C23" s="111" t="s">
        <v>340</v>
      </c>
      <c r="D23" s="8"/>
      <c r="E23" s="8"/>
      <c r="J23" s="84">
        <f t="shared" si="1"/>
        <v>0</v>
      </c>
    </row>
    <row r="24" spans="2:10">
      <c r="B24" s="94">
        <v>23</v>
      </c>
      <c r="C24" s="111" t="s">
        <v>348</v>
      </c>
      <c r="D24" s="8"/>
      <c r="J24" s="84">
        <f t="shared" si="1"/>
        <v>0</v>
      </c>
    </row>
    <row r="25" spans="2:10">
      <c r="B25" s="94">
        <v>24</v>
      </c>
      <c r="C25" s="111" t="s">
        <v>350</v>
      </c>
      <c r="D25" s="8"/>
      <c r="E25" s="8"/>
      <c r="F25" s="8"/>
      <c r="G25" s="83"/>
      <c r="H25" s="83"/>
      <c r="J25" s="84">
        <f t="shared" si="1"/>
        <v>0</v>
      </c>
    </row>
    <row r="26" spans="2:10">
      <c r="B26" s="94">
        <v>25</v>
      </c>
      <c r="C26" s="111" t="s">
        <v>370</v>
      </c>
      <c r="D26" s="8"/>
      <c r="E26" s="8"/>
      <c r="J26" s="84">
        <f t="shared" si="1"/>
        <v>0</v>
      </c>
    </row>
    <row r="27" spans="2:10">
      <c r="B27" s="94">
        <v>26</v>
      </c>
      <c r="C27" s="111" t="s">
        <v>373</v>
      </c>
      <c r="D27" s="8"/>
      <c r="J27" s="84">
        <f>SUM(D27:I27)</f>
        <v>0</v>
      </c>
    </row>
    <row r="28" spans="2:10">
      <c r="B28" s="94">
        <v>27</v>
      </c>
      <c r="C28" s="111" t="s">
        <v>377</v>
      </c>
      <c r="D28" s="8">
        <v>1</v>
      </c>
      <c r="E28" s="8"/>
      <c r="F28" s="8"/>
      <c r="G28" s="83"/>
      <c r="H28" s="83"/>
      <c r="J28" s="84">
        <f>SUM(D28:I28)</f>
        <v>1</v>
      </c>
    </row>
    <row r="29" spans="2:10">
      <c r="B29" s="94">
        <v>28</v>
      </c>
      <c r="C29" s="111" t="s">
        <v>575</v>
      </c>
      <c r="D29" s="8"/>
      <c r="J29" s="84">
        <f t="shared" si="1"/>
        <v>0</v>
      </c>
    </row>
    <row r="30" spans="2:10">
      <c r="B30" s="94">
        <v>29</v>
      </c>
      <c r="C30" s="111" t="s">
        <v>585</v>
      </c>
      <c r="D30" s="8"/>
      <c r="J30" s="84">
        <f t="shared" si="1"/>
        <v>0</v>
      </c>
    </row>
    <row r="31" spans="2:10">
      <c r="B31" s="94">
        <v>30</v>
      </c>
      <c r="C31" s="111"/>
      <c r="D31" s="8"/>
      <c r="J31" s="84">
        <f t="shared" si="1"/>
        <v>0</v>
      </c>
    </row>
    <row r="32" spans="2:10">
      <c r="B32" s="94">
        <v>31</v>
      </c>
      <c r="C32" s="111"/>
      <c r="D32" s="8"/>
      <c r="J32" s="84">
        <f t="shared" si="1"/>
        <v>0</v>
      </c>
    </row>
    <row r="33" spans="2:10">
      <c r="B33" s="94">
        <v>32</v>
      </c>
      <c r="C33" s="111"/>
      <c r="D33" s="8"/>
      <c r="J33" s="84">
        <f t="shared" si="1"/>
        <v>0</v>
      </c>
    </row>
    <row r="34" spans="2:10">
      <c r="B34" s="94"/>
      <c r="C34" s="111"/>
      <c r="D34" s="8"/>
      <c r="E34" s="8"/>
      <c r="J34" s="84">
        <f t="shared" si="1"/>
        <v>0</v>
      </c>
    </row>
    <row r="35" spans="2:10">
      <c r="B35" s="94"/>
      <c r="C35" s="111"/>
      <c r="D35" s="8"/>
      <c r="J35" s="84">
        <f t="shared" si="1"/>
        <v>0</v>
      </c>
    </row>
    <row r="36" spans="2:10">
      <c r="B36" s="94"/>
      <c r="C36" s="111"/>
      <c r="D36" s="8"/>
      <c r="E36" s="8"/>
      <c r="F36" s="8"/>
      <c r="G36" s="83"/>
      <c r="H36" s="83"/>
      <c r="J36" s="84">
        <f t="shared" si="1"/>
        <v>0</v>
      </c>
    </row>
    <row r="37" spans="2:10">
      <c r="B37" s="94"/>
      <c r="C37" s="113"/>
      <c r="D37" s="8"/>
      <c r="E37" s="8"/>
      <c r="F37" s="8"/>
      <c r="G37" s="83"/>
      <c r="H37" s="83"/>
      <c r="J37" s="84">
        <f t="shared" si="1"/>
        <v>0</v>
      </c>
    </row>
    <row r="38" spans="2:10">
      <c r="B38" s="94"/>
      <c r="C38" s="113"/>
      <c r="D38" s="8"/>
      <c r="E38" s="8"/>
      <c r="F38" s="8"/>
      <c r="G38" s="83"/>
      <c r="H38" s="83"/>
      <c r="J38" s="84">
        <f t="shared" si="1"/>
        <v>0</v>
      </c>
    </row>
    <row r="39" spans="2:10">
      <c r="B39" s="94"/>
      <c r="C39" s="111"/>
      <c r="D39" s="8"/>
      <c r="J39" s="84">
        <f t="shared" si="1"/>
        <v>0</v>
      </c>
    </row>
    <row r="40" spans="2:10">
      <c r="B40" s="94"/>
      <c r="C40" s="111"/>
      <c r="D40" s="8"/>
      <c r="E40" s="8"/>
      <c r="J40" s="84">
        <f t="shared" si="1"/>
        <v>0</v>
      </c>
    </row>
    <row r="41" spans="2:10">
      <c r="C41" s="8"/>
    </row>
    <row r="42" spans="2:10">
      <c r="C42" s="8"/>
    </row>
    <row r="43" spans="2:10">
      <c r="C43" s="8"/>
    </row>
    <row r="44" spans="2:10">
      <c r="C44" s="8"/>
    </row>
    <row r="45" spans="2:10">
      <c r="C45" s="8"/>
    </row>
    <row r="46" spans="2:10">
      <c r="C46" s="8"/>
    </row>
    <row r="47" spans="2:10">
      <c r="C47" s="8"/>
    </row>
    <row r="48" spans="2:10">
      <c r="C48" s="8"/>
    </row>
    <row r="49" spans="3:3">
      <c r="C49" s="8"/>
    </row>
    <row r="50" spans="3:3">
      <c r="C50" s="8"/>
    </row>
    <row r="51" spans="3:3">
      <c r="C51" s="8"/>
    </row>
    <row r="52" spans="3:3">
      <c r="C52" s="8"/>
    </row>
    <row r="53" spans="3:3">
      <c r="C53" s="8"/>
    </row>
    <row r="54" spans="3:3">
      <c r="C54" s="8"/>
    </row>
    <row r="55" spans="3:3">
      <c r="C55" s="8"/>
    </row>
    <row r="56" spans="3:3">
      <c r="C56" s="8"/>
    </row>
    <row r="57" spans="3:3">
      <c r="C57" s="8"/>
    </row>
    <row r="58" spans="3:3">
      <c r="C58" s="8"/>
    </row>
    <row r="59" spans="3:3">
      <c r="C59" s="8"/>
    </row>
    <row r="60" spans="3:3">
      <c r="C60" s="8"/>
    </row>
    <row r="61" spans="3:3">
      <c r="C61" s="8"/>
    </row>
    <row r="62" spans="3:3">
      <c r="C62" s="8"/>
    </row>
    <row r="63" spans="3:3">
      <c r="C63" s="8"/>
    </row>
    <row r="64" spans="3:3">
      <c r="C64" s="8"/>
    </row>
    <row r="65" spans="3:3">
      <c r="C65" s="8"/>
    </row>
    <row r="66" spans="3:3">
      <c r="C66" s="8"/>
    </row>
    <row r="67" spans="3:3">
      <c r="C67" s="8"/>
    </row>
    <row r="68" spans="3:3">
      <c r="C68" s="8"/>
    </row>
    <row r="69" spans="3:3">
      <c r="C69" s="8"/>
    </row>
    <row r="70" spans="3:3">
      <c r="C70" s="8"/>
    </row>
    <row r="71" spans="3:3">
      <c r="C71" s="8"/>
    </row>
    <row r="72" spans="3:3">
      <c r="C72" s="8"/>
    </row>
    <row r="73" spans="3:3">
      <c r="C73" s="8"/>
    </row>
    <row r="74" spans="3:3">
      <c r="C74" s="8"/>
    </row>
    <row r="75" spans="3:3">
      <c r="C75" s="8"/>
    </row>
    <row r="76" spans="3:3">
      <c r="C76" s="8"/>
    </row>
    <row r="77" spans="3:3">
      <c r="C77" s="8"/>
    </row>
    <row r="78" spans="3:3">
      <c r="C78" s="8"/>
    </row>
  </sheetData>
  <phoneticPr fontId="2"/>
  <conditionalFormatting sqref="E68:H68 E40:H40 E32 E55 F43:H44 E24:H24 E6:H6 E8 E45 D5:H5 D2:D4 E20 E34:E36 E26:E29 J2:J94 D6:D96 E23 E4:H4">
    <cfRule type="cellIs" dxfId="0" priority="1" stopIfTrue="1" operator="greaterThanOrEqual">
      <formula>1</formula>
    </cfRule>
  </conditionalFormatting>
  <pageMargins left="0.45" right="0.39" top="1" bottom="1" header="0.51200000000000001" footer="0.51200000000000001"/>
  <pageSetup paperSize="9" scale="95" orientation="portrait" r:id="rId1"/>
  <headerFooter alignWithMargins="0"/>
  <colBreaks count="1" manualBreakCount="1">
    <brk id="9"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66"/>
  <sheetViews>
    <sheetView showGridLines="0" workbookViewId="0">
      <selection activeCell="AJ9" sqref="AJ9"/>
    </sheetView>
  </sheetViews>
  <sheetFormatPr defaultColWidth="2.625" defaultRowHeight="15" customHeight="1"/>
  <cols>
    <col min="1" max="16384" width="2.625" style="211"/>
  </cols>
  <sheetData>
    <row r="1" spans="1:39" ht="15" customHeight="1">
      <c r="A1" s="210"/>
      <c r="AF1" s="212"/>
      <c r="AG1" s="213" t="s">
        <v>590</v>
      </c>
      <c r="AH1" s="214">
        <v>2</v>
      </c>
      <c r="AI1" s="214" t="s">
        <v>591</v>
      </c>
      <c r="AJ1" s="214">
        <v>5</v>
      </c>
      <c r="AK1" s="215" t="s">
        <v>592</v>
      </c>
    </row>
    <row r="2" spans="1:39" ht="15" customHeight="1">
      <c r="A2" s="210"/>
      <c r="Y2" s="216"/>
      <c r="Z2" s="217"/>
      <c r="AA2" s="218" t="s">
        <v>637</v>
      </c>
      <c r="AB2" s="217"/>
      <c r="AC2" s="219"/>
      <c r="AE2" s="169">
        <v>3</v>
      </c>
      <c r="AF2" s="169">
        <v>1</v>
      </c>
      <c r="AG2" s="169">
        <v>3</v>
      </c>
      <c r="AH2" s="169">
        <v>7</v>
      </c>
      <c r="AI2" s="169" t="s">
        <v>594</v>
      </c>
      <c r="AJ2" s="169">
        <v>0</v>
      </c>
      <c r="AK2" s="169">
        <v>1</v>
      </c>
    </row>
    <row r="3" spans="1:39" s="221" customFormat="1" ht="15" customHeight="1">
      <c r="A3" s="220"/>
      <c r="B3" s="220"/>
      <c r="C3" s="220"/>
      <c r="D3" s="220"/>
      <c r="E3" s="220"/>
      <c r="F3" s="220"/>
      <c r="G3" s="220"/>
      <c r="H3" s="220"/>
      <c r="I3" s="220"/>
      <c r="J3" s="220"/>
      <c r="K3" s="220"/>
      <c r="L3" s="220"/>
      <c r="M3" s="220"/>
      <c r="N3" s="220"/>
      <c r="O3" s="220"/>
      <c r="P3" s="220"/>
      <c r="Q3" s="220"/>
      <c r="R3" s="220"/>
      <c r="S3" s="220"/>
      <c r="T3" s="220"/>
      <c r="U3" s="220"/>
      <c r="V3" s="220"/>
      <c r="W3" s="220"/>
      <c r="X3" s="220"/>
      <c r="Y3" s="220"/>
      <c r="Z3" s="220"/>
      <c r="AA3" s="220"/>
      <c r="AB3" s="220"/>
      <c r="AC3" s="220"/>
      <c r="AD3" s="220"/>
      <c r="AE3" s="220"/>
      <c r="AF3" s="220"/>
      <c r="AG3" s="220"/>
      <c r="AH3" s="220"/>
      <c r="AI3" s="220"/>
      <c r="AJ3" s="220"/>
      <c r="AK3" s="220"/>
      <c r="AL3" s="220"/>
    </row>
    <row r="4" spans="1:39" s="221" customFormat="1" ht="15" customHeight="1">
      <c r="A4" s="220"/>
      <c r="B4" s="306"/>
      <c r="C4" s="306"/>
      <c r="D4" s="307" t="s">
        <v>6</v>
      </c>
      <c r="E4" s="306"/>
      <c r="F4" s="306"/>
      <c r="G4" s="305"/>
      <c r="H4" s="305"/>
      <c r="I4" s="305"/>
      <c r="J4" s="305"/>
      <c r="K4" s="220"/>
      <c r="L4" s="220"/>
      <c r="M4" s="220"/>
      <c r="N4" s="220"/>
      <c r="O4" s="220"/>
      <c r="P4" s="220"/>
      <c r="Q4" s="220"/>
      <c r="R4" s="220"/>
      <c r="S4" s="220"/>
      <c r="T4" s="220"/>
      <c r="U4" s="220"/>
      <c r="V4" s="220"/>
      <c r="W4" s="220"/>
      <c r="X4" s="220"/>
      <c r="Y4" s="220"/>
      <c r="Z4" s="220"/>
      <c r="AA4" s="220"/>
      <c r="AB4" s="220"/>
      <c r="AC4" s="220"/>
      <c r="AD4" s="220"/>
      <c r="AE4" s="223" t="s">
        <v>718</v>
      </c>
      <c r="AF4" s="210"/>
      <c r="AG4" s="224"/>
      <c r="AH4" s="224"/>
      <c r="AI4" s="224"/>
      <c r="AJ4" s="224"/>
      <c r="AK4" s="224"/>
      <c r="AL4" s="220"/>
      <c r="AM4" s="220"/>
    </row>
    <row r="5" spans="1:39" ht="15" customHeight="1">
      <c r="A5" s="210"/>
      <c r="B5" s="308"/>
      <c r="C5" s="225" t="s">
        <v>3</v>
      </c>
      <c r="D5" s="308"/>
      <c r="E5" s="308"/>
      <c r="F5" s="308"/>
      <c r="G5" s="250"/>
      <c r="H5" s="250"/>
      <c r="I5" s="250"/>
      <c r="J5" s="250"/>
      <c r="K5" s="210"/>
      <c r="L5" s="210"/>
      <c r="M5" s="210"/>
      <c r="N5" s="210"/>
      <c r="O5" s="210"/>
      <c r="P5" s="210"/>
      <c r="Q5" s="210"/>
      <c r="R5" s="210"/>
      <c r="S5" s="210"/>
      <c r="T5" s="210"/>
      <c r="U5" s="210"/>
      <c r="V5" s="210"/>
      <c r="W5" s="210"/>
      <c r="X5" s="210"/>
      <c r="Y5" s="210"/>
      <c r="Z5" s="210"/>
      <c r="AA5" s="210"/>
      <c r="AB5" s="210"/>
      <c r="AC5" s="210"/>
      <c r="AD5" s="210"/>
      <c r="AE5" s="210"/>
      <c r="AF5" s="210" t="s">
        <v>638</v>
      </c>
      <c r="AG5" s="210"/>
      <c r="AH5" s="210"/>
      <c r="AI5" s="210"/>
      <c r="AJ5" s="210"/>
      <c r="AK5" s="210"/>
      <c r="AL5" s="210"/>
      <c r="AM5" s="210"/>
    </row>
    <row r="6" spans="1:39" ht="15" customHeight="1">
      <c r="A6" s="226"/>
      <c r="B6" s="226"/>
      <c r="C6" s="226"/>
      <c r="D6" s="226"/>
      <c r="E6" s="227"/>
      <c r="F6" s="227"/>
      <c r="G6" s="227"/>
      <c r="H6" s="227"/>
      <c r="I6" s="227"/>
      <c r="J6" s="227"/>
      <c r="K6" s="227"/>
      <c r="L6" s="227"/>
      <c r="M6" s="227"/>
      <c r="N6" s="227"/>
      <c r="O6" s="227"/>
      <c r="P6" s="227"/>
      <c r="Q6" s="227"/>
      <c r="R6" s="227"/>
      <c r="S6" s="227"/>
      <c r="T6" s="227"/>
      <c r="U6" s="227"/>
      <c r="V6" s="227"/>
      <c r="W6" s="227"/>
      <c r="X6" s="227"/>
      <c r="Y6" s="227"/>
      <c r="Z6" s="228"/>
      <c r="AA6" s="228"/>
      <c r="AB6" s="228"/>
      <c r="AC6" s="228"/>
      <c r="AD6" s="228"/>
      <c r="AE6" s="228"/>
      <c r="AF6" s="210"/>
      <c r="AG6" s="210"/>
      <c r="AH6" s="210"/>
      <c r="AI6" s="210"/>
      <c r="AJ6" s="210"/>
      <c r="AK6" s="210"/>
      <c r="AL6" s="210"/>
      <c r="AM6" s="210"/>
    </row>
    <row r="7" spans="1:39" ht="15" customHeight="1">
      <c r="A7" s="226"/>
      <c r="B7" s="226"/>
      <c r="C7" s="210" t="s">
        <v>639</v>
      </c>
      <c r="D7" s="226"/>
      <c r="E7" s="227"/>
      <c r="F7" s="227"/>
      <c r="G7" s="227"/>
      <c r="H7" s="227"/>
      <c r="I7" s="227"/>
      <c r="J7" s="227"/>
      <c r="K7" s="227"/>
      <c r="L7" s="227"/>
      <c r="M7" s="227"/>
      <c r="N7" s="227"/>
      <c r="O7" s="227"/>
      <c r="P7" s="227"/>
      <c r="Q7" s="227"/>
      <c r="R7" s="227"/>
      <c r="S7" s="227"/>
      <c r="T7" s="227"/>
      <c r="U7" s="227"/>
      <c r="V7" s="227"/>
      <c r="W7" s="227"/>
      <c r="X7" s="227"/>
      <c r="Y7" s="227"/>
      <c r="Z7" s="228"/>
      <c r="AA7" s="228"/>
      <c r="AB7" s="228"/>
      <c r="AC7" s="228"/>
      <c r="AD7" s="228"/>
      <c r="AE7" s="228"/>
      <c r="AF7" s="210"/>
      <c r="AG7" s="210"/>
      <c r="AH7" s="222"/>
      <c r="AI7" s="229"/>
      <c r="AJ7" s="222"/>
      <c r="AK7" s="222"/>
      <c r="AL7" s="222"/>
      <c r="AM7" s="210"/>
    </row>
    <row r="8" spans="1:39" ht="15" customHeight="1">
      <c r="A8" s="226"/>
      <c r="B8" s="226"/>
      <c r="C8" s="210" t="s">
        <v>640</v>
      </c>
      <c r="D8" s="210"/>
      <c r="E8" s="227"/>
      <c r="F8" s="227"/>
      <c r="G8" s="227"/>
      <c r="H8" s="227"/>
      <c r="I8" s="227"/>
      <c r="J8" s="227"/>
      <c r="K8" s="227"/>
      <c r="L8" s="230"/>
      <c r="M8" s="227"/>
      <c r="N8" s="227"/>
      <c r="O8" s="227"/>
      <c r="P8" s="227"/>
      <c r="Q8" s="227"/>
      <c r="R8" s="227"/>
      <c r="S8" s="227"/>
      <c r="T8" s="227"/>
      <c r="U8" s="227"/>
      <c r="V8" s="227"/>
      <c r="W8" s="227"/>
      <c r="X8" s="227"/>
      <c r="Y8" s="227"/>
      <c r="Z8" s="228"/>
      <c r="AA8" s="228"/>
      <c r="AB8" s="210"/>
      <c r="AC8" s="210"/>
      <c r="AD8" s="210"/>
      <c r="AE8" s="210"/>
      <c r="AF8" s="222"/>
      <c r="AG8" s="222"/>
      <c r="AH8" s="222"/>
      <c r="AI8" s="222"/>
      <c r="AJ8" s="222"/>
      <c r="AK8" s="222"/>
      <c r="AL8" s="222"/>
      <c r="AM8" s="210"/>
    </row>
    <row r="9" spans="1:39" ht="15" customHeight="1">
      <c r="A9" s="210"/>
      <c r="B9" s="210"/>
      <c r="C9" s="210" t="s">
        <v>641</v>
      </c>
      <c r="D9" s="210"/>
      <c r="E9" s="210"/>
      <c r="F9" s="210"/>
      <c r="G9" s="210"/>
      <c r="H9" s="210"/>
      <c r="I9" s="210"/>
      <c r="J9" s="231"/>
      <c r="K9" s="210"/>
      <c r="L9" s="210"/>
      <c r="M9" s="210"/>
      <c r="N9" s="210"/>
      <c r="O9" s="210"/>
      <c r="P9" s="210"/>
      <c r="Q9" s="210"/>
      <c r="R9" s="210"/>
      <c r="S9" s="210"/>
      <c r="T9" s="210"/>
      <c r="U9" s="210"/>
      <c r="V9" s="210"/>
      <c r="W9" s="210"/>
      <c r="X9" s="210"/>
      <c r="Y9" s="210"/>
      <c r="Z9" s="210"/>
      <c r="AA9" s="210"/>
      <c r="AB9" s="210"/>
      <c r="AC9" s="210"/>
      <c r="AD9" s="210"/>
      <c r="AE9" s="210"/>
      <c r="AF9" s="210"/>
      <c r="AG9" s="210"/>
      <c r="AH9" s="210"/>
      <c r="AI9" s="210"/>
      <c r="AJ9" s="210"/>
      <c r="AK9" s="210"/>
      <c r="AL9" s="210"/>
      <c r="AM9" s="210"/>
    </row>
    <row r="10" spans="1:39" ht="15" customHeight="1">
      <c r="A10" s="210"/>
      <c r="B10" s="232"/>
      <c r="C10" s="233"/>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23"/>
      <c r="AF10" s="210"/>
      <c r="AG10" s="224"/>
      <c r="AH10" s="224"/>
      <c r="AI10" s="224"/>
      <c r="AJ10" s="224"/>
      <c r="AK10" s="224"/>
      <c r="AL10" s="210"/>
      <c r="AM10" s="210"/>
    </row>
    <row r="11" spans="1:39" ht="15" customHeight="1">
      <c r="A11" s="210"/>
      <c r="B11" s="232"/>
      <c r="C11" s="234" t="s">
        <v>642</v>
      </c>
      <c r="D11" s="235" t="s">
        <v>643</v>
      </c>
      <c r="E11" s="210"/>
      <c r="F11" s="210"/>
      <c r="G11" s="210"/>
      <c r="H11" s="210"/>
      <c r="I11" s="210"/>
      <c r="J11" s="210"/>
      <c r="K11" s="210"/>
      <c r="L11" s="210"/>
      <c r="M11" s="231"/>
      <c r="N11" s="210"/>
      <c r="O11" s="210"/>
      <c r="P11" s="210"/>
      <c r="Q11" s="210"/>
      <c r="R11" s="210"/>
      <c r="S11" s="210"/>
      <c r="T11" s="210"/>
      <c r="U11" s="210"/>
      <c r="V11" s="210"/>
      <c r="W11" s="210"/>
      <c r="X11" s="210"/>
      <c r="Y11" s="210"/>
      <c r="Z11" s="210"/>
      <c r="AA11" s="210"/>
      <c r="AB11" s="210"/>
      <c r="AC11" s="210"/>
      <c r="AD11" s="210"/>
      <c r="AE11" s="210"/>
      <c r="AF11" s="210"/>
      <c r="AG11" s="210"/>
      <c r="AH11" s="210"/>
      <c r="AI11" s="210"/>
      <c r="AJ11" s="210"/>
      <c r="AK11" s="210"/>
      <c r="AL11" s="210"/>
      <c r="AM11" s="210"/>
    </row>
    <row r="12" spans="1:39" ht="15" customHeight="1">
      <c r="A12" s="210"/>
      <c r="B12" s="210"/>
      <c r="D12" s="233" t="s">
        <v>644</v>
      </c>
      <c r="E12" s="210"/>
      <c r="F12" s="210"/>
      <c r="G12" s="210"/>
      <c r="H12" s="210" t="s">
        <v>645</v>
      </c>
      <c r="I12" s="210"/>
      <c r="J12" s="210"/>
      <c r="K12" s="210" t="s">
        <v>646</v>
      </c>
      <c r="L12" s="210"/>
      <c r="M12" s="210"/>
      <c r="N12" s="210" t="s">
        <v>647</v>
      </c>
      <c r="O12" s="210"/>
      <c r="P12" s="210"/>
      <c r="Q12" s="210" t="s">
        <v>648</v>
      </c>
      <c r="R12" s="210"/>
      <c r="S12" s="210"/>
      <c r="T12" s="210" t="s">
        <v>649</v>
      </c>
      <c r="U12" s="210"/>
      <c r="V12" s="210"/>
      <c r="W12" s="210" t="s">
        <v>650</v>
      </c>
      <c r="X12" s="210"/>
      <c r="Y12" s="210"/>
      <c r="Z12" s="210"/>
      <c r="AA12" s="210"/>
      <c r="AB12" s="224"/>
      <c r="AC12" s="224"/>
      <c r="AD12" s="224"/>
      <c r="AE12" s="224"/>
      <c r="AF12" s="236" t="s">
        <v>651</v>
      </c>
      <c r="AG12" s="210"/>
      <c r="AH12" s="237"/>
      <c r="AI12" s="238"/>
      <c r="AJ12" s="239"/>
      <c r="AK12" s="210"/>
      <c r="AL12" s="210"/>
      <c r="AM12" s="210"/>
    </row>
    <row r="13" spans="1:39" ht="15" customHeight="1">
      <c r="A13" s="210"/>
      <c r="B13" s="232"/>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40"/>
      <c r="AI13" s="210"/>
      <c r="AJ13" s="241"/>
      <c r="AK13" s="210"/>
      <c r="AL13" s="210"/>
      <c r="AM13" s="210"/>
    </row>
    <row r="14" spans="1:39" ht="15" customHeight="1">
      <c r="A14" s="210"/>
      <c r="B14" s="232"/>
      <c r="D14" s="233" t="s">
        <v>652</v>
      </c>
      <c r="E14" s="210"/>
      <c r="F14" s="210"/>
      <c r="G14" s="210"/>
      <c r="H14" s="210" t="s">
        <v>653</v>
      </c>
      <c r="I14" s="210"/>
      <c r="J14" s="210"/>
      <c r="K14" s="210" t="s">
        <v>654</v>
      </c>
      <c r="L14" s="210"/>
      <c r="M14" s="210"/>
      <c r="N14" s="210"/>
      <c r="O14" s="210"/>
      <c r="P14" s="210"/>
      <c r="Q14" s="210"/>
      <c r="R14" s="210"/>
      <c r="S14" s="210"/>
      <c r="T14" s="210"/>
      <c r="U14" s="210"/>
      <c r="V14" s="210"/>
      <c r="W14" s="210"/>
      <c r="X14" s="210"/>
      <c r="Y14" s="210"/>
      <c r="Z14" s="210"/>
      <c r="AA14" s="210"/>
      <c r="AB14" s="210"/>
      <c r="AC14" s="210"/>
      <c r="AD14" s="210"/>
      <c r="AE14" s="210"/>
      <c r="AF14" s="236" t="s">
        <v>655</v>
      </c>
      <c r="AG14" s="210"/>
      <c r="AH14" s="237"/>
      <c r="AI14" s="238"/>
      <c r="AJ14" s="239"/>
      <c r="AK14" s="210"/>
      <c r="AL14" s="210"/>
      <c r="AM14" s="210"/>
    </row>
    <row r="15" spans="1:39" ht="15" customHeight="1">
      <c r="A15" s="210"/>
      <c r="B15" s="232"/>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210"/>
      <c r="AB15" s="210"/>
      <c r="AC15" s="210"/>
      <c r="AD15" s="210"/>
      <c r="AE15" s="210"/>
      <c r="AF15" s="210"/>
      <c r="AG15" s="210"/>
      <c r="AH15" s="242"/>
      <c r="AI15" s="212"/>
      <c r="AJ15" s="243"/>
      <c r="AK15" s="210"/>
      <c r="AL15" s="210"/>
      <c r="AM15" s="210"/>
    </row>
    <row r="16" spans="1:39" ht="15" customHeight="1">
      <c r="A16" s="210"/>
      <c r="B16" s="232"/>
      <c r="C16" s="244"/>
      <c r="D16" s="233" t="s">
        <v>656</v>
      </c>
      <c r="E16" s="210"/>
      <c r="F16" s="210"/>
      <c r="G16" s="210"/>
      <c r="H16" s="210" t="s">
        <v>657</v>
      </c>
      <c r="I16" s="210"/>
      <c r="J16" s="210"/>
      <c r="K16" s="210" t="s">
        <v>658</v>
      </c>
      <c r="L16" s="210"/>
      <c r="M16" s="210"/>
      <c r="N16" s="210" t="s">
        <v>659</v>
      </c>
      <c r="O16" s="210"/>
      <c r="P16" s="210"/>
      <c r="Q16" s="210" t="s">
        <v>660</v>
      </c>
      <c r="R16" s="210"/>
      <c r="S16" s="210"/>
      <c r="T16" s="210" t="s">
        <v>661</v>
      </c>
      <c r="U16" s="210"/>
      <c r="V16" s="210"/>
      <c r="X16" s="210"/>
      <c r="Y16" s="210" t="s">
        <v>662</v>
      </c>
      <c r="Z16" s="210"/>
      <c r="AA16" s="210"/>
      <c r="AB16" s="210"/>
      <c r="AC16" s="210"/>
      <c r="AD16" s="210"/>
      <c r="AE16" s="210"/>
      <c r="AF16" s="236" t="s">
        <v>663</v>
      </c>
      <c r="AG16" s="210"/>
      <c r="AH16" s="240"/>
      <c r="AI16" s="210"/>
      <c r="AJ16" s="241"/>
      <c r="AK16" s="210"/>
      <c r="AL16" s="210"/>
      <c r="AM16" s="210"/>
    </row>
    <row r="17" spans="1:39" ht="15" customHeight="1">
      <c r="A17" s="210"/>
      <c r="B17" s="232"/>
      <c r="C17" s="231"/>
      <c r="D17" s="231"/>
      <c r="E17" s="210"/>
      <c r="F17" s="210"/>
      <c r="G17" s="210"/>
      <c r="H17" s="210" t="s">
        <v>664</v>
      </c>
      <c r="I17" s="210"/>
      <c r="J17" s="210"/>
      <c r="K17" s="210"/>
      <c r="L17" s="210"/>
      <c r="M17" s="210"/>
      <c r="N17" s="210"/>
      <c r="O17" s="210"/>
      <c r="P17" s="210"/>
      <c r="Q17" s="210"/>
      <c r="R17" s="210"/>
      <c r="S17" s="210"/>
      <c r="T17" s="210"/>
      <c r="U17" s="210"/>
      <c r="V17" s="210"/>
      <c r="W17" s="210"/>
      <c r="X17" s="210"/>
      <c r="Y17" s="210"/>
      <c r="Z17" s="210"/>
      <c r="AA17" s="210"/>
      <c r="AB17" s="210"/>
      <c r="AC17" s="210"/>
      <c r="AD17" s="210"/>
      <c r="AE17" s="210"/>
      <c r="AF17" s="210"/>
      <c r="AG17" s="210"/>
      <c r="AH17" s="242"/>
      <c r="AI17" s="212"/>
      <c r="AJ17" s="243"/>
      <c r="AK17" s="210"/>
      <c r="AL17" s="210"/>
      <c r="AM17" s="210"/>
    </row>
    <row r="18" spans="1:39" ht="15" customHeight="1">
      <c r="A18" s="210"/>
      <c r="B18" s="232"/>
      <c r="C18" s="231"/>
      <c r="D18" s="231"/>
      <c r="E18" s="210"/>
      <c r="F18" s="210"/>
      <c r="G18" s="210"/>
      <c r="H18" s="210"/>
      <c r="I18" s="210"/>
      <c r="J18" s="210"/>
      <c r="K18" s="210"/>
      <c r="L18" s="210"/>
      <c r="M18" s="210"/>
      <c r="N18" s="210"/>
      <c r="O18" s="210"/>
      <c r="P18" s="210"/>
      <c r="Q18" s="210"/>
      <c r="R18" s="210"/>
      <c r="S18" s="210"/>
      <c r="T18" s="210"/>
      <c r="U18" s="210"/>
      <c r="V18" s="210"/>
      <c r="W18" s="210"/>
      <c r="X18" s="210"/>
      <c r="Y18" s="210"/>
      <c r="Z18" s="210"/>
      <c r="AA18" s="210"/>
      <c r="AB18" s="210"/>
      <c r="AC18" s="210"/>
      <c r="AD18" s="210"/>
      <c r="AE18" s="210"/>
      <c r="AF18" s="210"/>
      <c r="AG18" s="210"/>
      <c r="AH18" s="210"/>
      <c r="AI18" s="210"/>
      <c r="AJ18" s="210"/>
      <c r="AK18" s="210"/>
      <c r="AL18" s="210"/>
      <c r="AM18" s="210"/>
    </row>
    <row r="19" spans="1:39" ht="15" customHeight="1">
      <c r="A19" s="210"/>
      <c r="B19" s="232"/>
      <c r="C19" s="210"/>
      <c r="D19" s="210" t="s">
        <v>665</v>
      </c>
      <c r="E19" s="210"/>
      <c r="F19" s="210"/>
      <c r="G19" s="210"/>
      <c r="H19" s="210"/>
      <c r="I19" s="210"/>
      <c r="J19" s="210"/>
      <c r="K19" s="210" t="s">
        <v>666</v>
      </c>
      <c r="L19" s="210"/>
      <c r="N19" s="210"/>
      <c r="O19" s="210" t="s">
        <v>667</v>
      </c>
      <c r="P19" s="210"/>
      <c r="R19" s="210"/>
      <c r="S19" s="210" t="s">
        <v>668</v>
      </c>
      <c r="T19" s="210"/>
      <c r="V19" s="210"/>
      <c r="W19" s="210" t="s">
        <v>669</v>
      </c>
      <c r="X19" s="210"/>
      <c r="Y19" s="210"/>
      <c r="Z19" s="210"/>
      <c r="AA19" s="210" t="s">
        <v>670</v>
      </c>
      <c r="AB19" s="210"/>
      <c r="AC19" s="210"/>
      <c r="AD19" s="210"/>
      <c r="AE19" s="210"/>
      <c r="AF19" s="236" t="s">
        <v>671</v>
      </c>
      <c r="AG19" s="210"/>
      <c r="AH19" s="237"/>
      <c r="AI19" s="238"/>
      <c r="AJ19" s="239"/>
      <c r="AK19" s="210"/>
      <c r="AL19" s="210"/>
      <c r="AM19" s="210"/>
    </row>
    <row r="20" spans="1:39" ht="15" customHeight="1">
      <c r="A20" s="210"/>
      <c r="B20" s="210"/>
      <c r="C20" s="210"/>
      <c r="D20" s="210"/>
      <c r="E20" s="210"/>
      <c r="H20" s="210"/>
      <c r="I20" s="210"/>
      <c r="J20" s="210"/>
      <c r="K20" s="210" t="s">
        <v>672</v>
      </c>
      <c r="L20" s="210"/>
      <c r="N20" s="210"/>
      <c r="O20" s="210" t="s">
        <v>664</v>
      </c>
      <c r="P20" s="210"/>
      <c r="Q20" s="210"/>
      <c r="R20" s="210"/>
      <c r="S20" s="210"/>
      <c r="T20" s="210"/>
      <c r="U20" s="210"/>
      <c r="V20" s="210"/>
      <c r="W20" s="210"/>
      <c r="X20" s="210"/>
      <c r="Y20" s="210"/>
      <c r="Z20" s="210"/>
      <c r="AA20" s="210"/>
      <c r="AB20" s="210"/>
      <c r="AC20" s="210"/>
      <c r="AD20" s="210"/>
      <c r="AE20" s="210"/>
      <c r="AF20" s="210"/>
      <c r="AG20" s="210"/>
      <c r="AH20" s="242"/>
      <c r="AI20" s="212"/>
      <c r="AJ20" s="243"/>
      <c r="AK20" s="210"/>
      <c r="AL20" s="210"/>
      <c r="AM20" s="210"/>
    </row>
    <row r="21" spans="1:39" ht="15" customHeight="1">
      <c r="A21" s="223"/>
      <c r="B21" s="232"/>
      <c r="C21" s="210"/>
      <c r="D21" s="210"/>
      <c r="E21" s="181"/>
      <c r="F21" s="181"/>
      <c r="G21" s="181"/>
      <c r="H21" s="181"/>
      <c r="I21" s="181"/>
      <c r="J21" s="181"/>
      <c r="L21" s="181"/>
      <c r="M21" s="181"/>
      <c r="N21" s="181"/>
      <c r="O21" s="181"/>
      <c r="P21" s="181"/>
      <c r="Q21" s="181"/>
      <c r="R21" s="181"/>
      <c r="S21" s="181"/>
      <c r="T21" s="181"/>
      <c r="U21" s="181"/>
      <c r="V21" s="181"/>
      <c r="W21" s="181"/>
      <c r="X21" s="181"/>
      <c r="Y21" s="181"/>
      <c r="Z21" s="181"/>
      <c r="AA21" s="181"/>
      <c r="AB21" s="181"/>
      <c r="AC21" s="181"/>
      <c r="AD21" s="181"/>
      <c r="AE21" s="181"/>
      <c r="AF21" s="181"/>
      <c r="AG21" s="181"/>
      <c r="AH21" s="181"/>
      <c r="AI21" s="181"/>
      <c r="AJ21" s="181"/>
      <c r="AK21" s="223"/>
      <c r="AL21" s="223"/>
      <c r="AM21" s="210"/>
    </row>
    <row r="22" spans="1:39" ht="15" customHeight="1">
      <c r="A22" s="223"/>
      <c r="B22" s="232"/>
      <c r="C22" s="210"/>
      <c r="D22" s="210" t="s">
        <v>673</v>
      </c>
      <c r="E22" s="181"/>
      <c r="F22" s="181"/>
      <c r="G22" s="181"/>
      <c r="H22" s="210" t="s">
        <v>674</v>
      </c>
      <c r="I22" s="181"/>
      <c r="J22" s="181"/>
      <c r="K22" s="210"/>
      <c r="L22" s="210" t="s">
        <v>675</v>
      </c>
      <c r="N22" s="181"/>
      <c r="O22" s="181"/>
      <c r="P22" s="210" t="s">
        <v>676</v>
      </c>
      <c r="R22" s="181"/>
      <c r="S22" s="181"/>
      <c r="T22" s="181"/>
      <c r="V22" s="181"/>
      <c r="W22" s="181"/>
      <c r="X22" s="181"/>
      <c r="Y22" s="181"/>
      <c r="Z22" s="181"/>
      <c r="AA22" s="181"/>
      <c r="AB22" s="181"/>
      <c r="AC22" s="181"/>
      <c r="AD22" s="181"/>
      <c r="AE22" s="181"/>
      <c r="AF22" s="236" t="s">
        <v>677</v>
      </c>
      <c r="AG22" s="181"/>
      <c r="AH22" s="177"/>
      <c r="AI22" s="178"/>
      <c r="AJ22" s="179"/>
      <c r="AK22" s="223"/>
      <c r="AL22" s="223"/>
      <c r="AM22" s="210"/>
    </row>
    <row r="23" spans="1:39" ht="15" customHeight="1">
      <c r="A23" s="223"/>
      <c r="B23" s="232"/>
      <c r="C23" s="210"/>
      <c r="D23" s="210"/>
      <c r="E23" s="181"/>
      <c r="F23" s="181"/>
      <c r="G23" s="181"/>
      <c r="H23" s="181"/>
      <c r="I23" s="181"/>
      <c r="J23" s="181"/>
      <c r="K23" s="210"/>
      <c r="L23" s="181"/>
      <c r="M23" s="181"/>
      <c r="N23" s="181"/>
      <c r="O23" s="181"/>
      <c r="P23" s="181"/>
      <c r="Q23" s="181"/>
      <c r="R23" s="181"/>
      <c r="S23" s="181"/>
      <c r="T23" s="181"/>
      <c r="U23" s="181"/>
      <c r="V23" s="181"/>
      <c r="W23" s="181"/>
      <c r="X23" s="181"/>
      <c r="Y23" s="181"/>
      <c r="Z23" s="181"/>
      <c r="AA23" s="181"/>
      <c r="AB23" s="181"/>
      <c r="AC23" s="181"/>
      <c r="AD23" s="181"/>
      <c r="AE23" s="181"/>
      <c r="AF23" s="181"/>
      <c r="AG23" s="181"/>
      <c r="AH23" s="187"/>
      <c r="AI23" s="166"/>
      <c r="AJ23" s="188"/>
      <c r="AK23" s="223"/>
      <c r="AL23" s="223"/>
      <c r="AM23" s="210"/>
    </row>
    <row r="24" spans="1:39" ht="15" customHeight="1">
      <c r="A24" s="223"/>
      <c r="B24" s="232"/>
      <c r="C24" s="235" t="s">
        <v>678</v>
      </c>
      <c r="D24" s="181"/>
      <c r="E24" s="181"/>
      <c r="F24" s="181"/>
      <c r="G24" s="181"/>
      <c r="H24" s="181"/>
      <c r="I24" s="181"/>
      <c r="J24" s="181"/>
      <c r="K24" s="181"/>
      <c r="L24" s="181"/>
      <c r="M24" s="181"/>
      <c r="N24" s="181"/>
      <c r="O24" s="181"/>
      <c r="P24" s="181"/>
      <c r="Q24" s="181"/>
      <c r="R24" s="181"/>
      <c r="S24" s="181"/>
      <c r="T24" s="181"/>
      <c r="U24" s="181"/>
      <c r="V24" s="181"/>
      <c r="W24" s="181"/>
      <c r="X24" s="181"/>
      <c r="Y24" s="181"/>
      <c r="Z24" s="181"/>
      <c r="AA24" s="181"/>
      <c r="AB24" s="181"/>
      <c r="AC24" s="181"/>
      <c r="AD24" s="181"/>
      <c r="AE24" s="181"/>
      <c r="AF24" s="181"/>
      <c r="AG24" s="181"/>
      <c r="AH24" s="181"/>
      <c r="AI24" s="181"/>
      <c r="AJ24" s="181"/>
      <c r="AK24" s="223"/>
      <c r="AL24" s="223"/>
      <c r="AM24" s="210"/>
    </row>
    <row r="25" spans="1:39" ht="15" customHeight="1">
      <c r="A25" s="223"/>
      <c r="B25" s="232"/>
      <c r="C25" s="210"/>
      <c r="D25" s="181"/>
      <c r="E25" s="181"/>
      <c r="F25" s="181"/>
      <c r="G25" s="181"/>
      <c r="H25" s="181"/>
      <c r="I25" s="181"/>
      <c r="J25" s="181"/>
      <c r="K25" s="181"/>
      <c r="L25" s="181"/>
      <c r="M25" s="181"/>
      <c r="N25" s="181"/>
      <c r="O25" s="181"/>
      <c r="P25" s="181"/>
      <c r="Q25" s="181"/>
      <c r="R25" s="181"/>
      <c r="S25" s="181"/>
      <c r="T25" s="181"/>
      <c r="U25" s="181"/>
      <c r="V25" s="181"/>
      <c r="W25" s="181"/>
      <c r="X25" s="181"/>
      <c r="Y25" s="181"/>
      <c r="Z25" s="181"/>
      <c r="AA25" s="181"/>
      <c r="AB25" s="181"/>
      <c r="AC25" s="181"/>
      <c r="AD25" s="181"/>
      <c r="AE25" s="181"/>
      <c r="AF25" s="181"/>
      <c r="AG25" s="181"/>
      <c r="AH25" s="181"/>
      <c r="AI25" s="181"/>
      <c r="AJ25" s="181"/>
      <c r="AK25" s="223"/>
      <c r="AL25" s="223"/>
      <c r="AM25" s="210"/>
    </row>
    <row r="26" spans="1:39" ht="15" customHeight="1">
      <c r="A26" s="223"/>
      <c r="B26" s="232"/>
      <c r="C26" s="210"/>
      <c r="D26" s="181" t="s">
        <v>679</v>
      </c>
      <c r="E26" s="181"/>
      <c r="F26" s="181"/>
      <c r="G26" s="181"/>
      <c r="H26" s="181"/>
      <c r="I26" s="181"/>
      <c r="J26" s="181"/>
      <c r="K26" s="210" t="s">
        <v>680</v>
      </c>
      <c r="L26" s="210"/>
      <c r="N26" s="210"/>
      <c r="P26" s="210"/>
      <c r="R26" s="210"/>
      <c r="T26" s="210" t="s">
        <v>681</v>
      </c>
      <c r="V26" s="210"/>
      <c r="X26" s="210"/>
      <c r="Y26" s="181"/>
      <c r="Z26" s="181"/>
      <c r="AA26" s="181"/>
      <c r="AB26" s="181"/>
      <c r="AC26" s="181"/>
      <c r="AD26" s="181"/>
      <c r="AE26" s="181"/>
      <c r="AF26" s="236" t="s">
        <v>682</v>
      </c>
      <c r="AG26" s="181"/>
      <c r="AH26" s="177"/>
      <c r="AI26" s="178"/>
      <c r="AJ26" s="179"/>
      <c r="AK26" s="223"/>
      <c r="AL26" s="223"/>
      <c r="AM26" s="210"/>
    </row>
    <row r="27" spans="1:39" ht="15" customHeight="1">
      <c r="A27" s="223"/>
      <c r="B27" s="232"/>
      <c r="C27" s="210"/>
      <c r="D27" s="181"/>
      <c r="E27" s="181"/>
      <c r="F27" s="181"/>
      <c r="G27" s="181"/>
      <c r="H27" s="181"/>
      <c r="I27" s="181"/>
      <c r="J27" s="181"/>
      <c r="K27" s="210" t="s">
        <v>683</v>
      </c>
      <c r="L27" s="181"/>
      <c r="M27" s="181"/>
      <c r="N27" s="181"/>
      <c r="O27" s="181"/>
      <c r="P27" s="181"/>
      <c r="Q27" s="181"/>
      <c r="R27" s="181"/>
      <c r="S27" s="181"/>
      <c r="T27" s="210" t="s">
        <v>684</v>
      </c>
      <c r="U27" s="181"/>
      <c r="V27" s="181"/>
      <c r="W27" s="181"/>
      <c r="X27" s="181"/>
      <c r="Y27" s="181"/>
      <c r="Z27" s="181"/>
      <c r="AA27" s="181"/>
      <c r="AB27" s="181"/>
      <c r="AC27" s="181"/>
      <c r="AD27" s="181"/>
      <c r="AE27" s="181"/>
      <c r="AF27" s="181"/>
      <c r="AG27" s="181"/>
      <c r="AH27" s="187"/>
      <c r="AI27" s="166"/>
      <c r="AJ27" s="188"/>
      <c r="AK27" s="223"/>
      <c r="AL27" s="223"/>
      <c r="AM27" s="210"/>
    </row>
    <row r="28" spans="1:39" ht="15" customHeight="1">
      <c r="A28" s="223"/>
      <c r="B28" s="232"/>
      <c r="C28" s="210"/>
      <c r="D28" s="181"/>
      <c r="E28" s="181"/>
      <c r="F28" s="181"/>
      <c r="G28" s="181"/>
      <c r="H28" s="181"/>
      <c r="I28" s="181"/>
      <c r="J28" s="181"/>
      <c r="K28" s="210"/>
      <c r="L28" s="181" t="s">
        <v>685</v>
      </c>
      <c r="M28" s="181"/>
      <c r="N28" s="181"/>
      <c r="O28" s="181"/>
      <c r="P28" s="181"/>
      <c r="Q28" s="181"/>
      <c r="R28" s="181"/>
      <c r="S28" s="181"/>
      <c r="T28" s="210"/>
      <c r="U28" s="181"/>
      <c r="V28" s="181"/>
      <c r="W28" s="181"/>
      <c r="X28" s="181"/>
      <c r="Y28" s="181"/>
      <c r="Z28" s="181"/>
      <c r="AA28" s="181"/>
      <c r="AB28" s="181"/>
      <c r="AC28" s="181"/>
      <c r="AD28" s="181"/>
      <c r="AE28" s="181"/>
      <c r="AF28" s="181"/>
      <c r="AG28" s="181"/>
      <c r="AH28" s="181"/>
      <c r="AI28" s="181"/>
      <c r="AJ28" s="181"/>
      <c r="AK28" s="223"/>
      <c r="AL28" s="223"/>
      <c r="AM28" s="210"/>
    </row>
    <row r="29" spans="1:39" ht="15" customHeight="1">
      <c r="A29" s="223"/>
      <c r="B29" s="232"/>
      <c r="C29" s="210"/>
      <c r="D29" s="181"/>
      <c r="E29" s="181"/>
      <c r="F29" s="181"/>
      <c r="G29" s="181"/>
      <c r="H29" s="181"/>
      <c r="I29" s="181"/>
      <c r="J29" s="181"/>
      <c r="K29" s="210"/>
      <c r="L29" s="181"/>
      <c r="M29" s="181"/>
      <c r="N29" s="181"/>
      <c r="O29" s="181"/>
      <c r="P29" s="181"/>
      <c r="Q29" s="181"/>
      <c r="R29" s="181"/>
      <c r="S29" s="181"/>
      <c r="T29" s="210"/>
      <c r="U29" s="181"/>
      <c r="V29" s="181"/>
      <c r="W29" s="181"/>
      <c r="X29" s="181"/>
      <c r="Y29" s="181"/>
      <c r="Z29" s="181"/>
      <c r="AA29" s="181"/>
      <c r="AB29" s="181"/>
      <c r="AC29" s="181"/>
      <c r="AD29" s="181"/>
      <c r="AE29" s="181"/>
      <c r="AF29" s="181"/>
      <c r="AG29" s="181"/>
      <c r="AH29" s="181"/>
      <c r="AI29" s="181"/>
      <c r="AJ29" s="181"/>
      <c r="AK29" s="223"/>
      <c r="AL29" s="223"/>
      <c r="AM29" s="210"/>
    </row>
    <row r="30" spans="1:39" ht="15" customHeight="1">
      <c r="A30" s="223"/>
      <c r="B30" s="181"/>
      <c r="C30" s="210"/>
      <c r="D30" s="181" t="s">
        <v>686</v>
      </c>
      <c r="E30" s="181"/>
      <c r="F30" s="181"/>
      <c r="G30" s="181"/>
      <c r="H30" s="181"/>
      <c r="I30" s="181"/>
      <c r="J30" s="181"/>
      <c r="K30" s="210" t="s">
        <v>680</v>
      </c>
      <c r="L30" s="210"/>
      <c r="N30" s="210"/>
      <c r="P30" s="210"/>
      <c r="R30" s="210"/>
      <c r="T30" s="210" t="s">
        <v>681</v>
      </c>
      <c r="V30" s="210"/>
      <c r="X30" s="210"/>
      <c r="Y30" s="181"/>
      <c r="Z30" s="181"/>
      <c r="AA30" s="181"/>
      <c r="AB30" s="181"/>
      <c r="AC30" s="181"/>
      <c r="AD30" s="181"/>
      <c r="AE30" s="181"/>
      <c r="AF30" s="236" t="s">
        <v>687</v>
      </c>
      <c r="AG30" s="210"/>
      <c r="AH30" s="237"/>
      <c r="AI30" s="178"/>
      <c r="AJ30" s="179"/>
      <c r="AK30" s="223"/>
      <c r="AL30" s="223"/>
      <c r="AM30" s="210"/>
    </row>
    <row r="31" spans="1:39" ht="15" customHeight="1">
      <c r="A31" s="223"/>
      <c r="B31" s="232"/>
      <c r="C31" s="236"/>
      <c r="D31" s="210"/>
      <c r="E31" s="210"/>
      <c r="F31" s="210"/>
      <c r="G31" s="210"/>
      <c r="H31" s="210"/>
      <c r="I31" s="210"/>
      <c r="J31" s="210"/>
      <c r="K31" s="210" t="s">
        <v>683</v>
      </c>
      <c r="L31" s="181"/>
      <c r="M31" s="181"/>
      <c r="N31" s="181"/>
      <c r="O31" s="181"/>
      <c r="P31" s="181"/>
      <c r="Q31" s="181"/>
      <c r="R31" s="181"/>
      <c r="S31" s="181"/>
      <c r="T31" s="210" t="s">
        <v>684</v>
      </c>
      <c r="U31" s="181"/>
      <c r="V31" s="181"/>
      <c r="W31" s="181"/>
      <c r="X31" s="181"/>
      <c r="Y31" s="181"/>
      <c r="Z31" s="181"/>
      <c r="AA31" s="181"/>
      <c r="AB31" s="210"/>
      <c r="AC31" s="210"/>
      <c r="AD31" s="210"/>
      <c r="AE31" s="210"/>
      <c r="AF31" s="210"/>
      <c r="AG31" s="210"/>
      <c r="AH31" s="242"/>
      <c r="AI31" s="212"/>
      <c r="AJ31" s="188"/>
      <c r="AK31" s="223"/>
      <c r="AL31" s="223"/>
      <c r="AM31" s="210"/>
    </row>
    <row r="32" spans="1:39" ht="15" customHeight="1">
      <c r="A32" s="223"/>
      <c r="B32" s="232"/>
      <c r="C32" s="236"/>
      <c r="D32" s="210"/>
      <c r="E32" s="210"/>
      <c r="F32" s="210"/>
      <c r="G32" s="210"/>
      <c r="H32" s="210"/>
      <c r="I32" s="210"/>
      <c r="J32" s="210"/>
      <c r="K32" s="210"/>
      <c r="L32" s="181" t="s">
        <v>685</v>
      </c>
      <c r="M32" s="181"/>
      <c r="N32" s="181"/>
      <c r="O32" s="181"/>
      <c r="P32" s="181"/>
      <c r="Q32" s="181"/>
      <c r="R32" s="181"/>
      <c r="S32" s="181"/>
      <c r="T32" s="210"/>
      <c r="U32" s="181"/>
      <c r="V32" s="181"/>
      <c r="W32" s="181"/>
      <c r="X32" s="181"/>
      <c r="Y32" s="181"/>
      <c r="Z32" s="181"/>
      <c r="AA32" s="181"/>
      <c r="AB32" s="181"/>
      <c r="AC32" s="181"/>
      <c r="AD32" s="181"/>
      <c r="AE32" s="181"/>
      <c r="AF32" s="210"/>
      <c r="AG32" s="210"/>
      <c r="AH32" s="210"/>
      <c r="AI32" s="210"/>
      <c r="AJ32" s="181"/>
      <c r="AK32" s="223"/>
      <c r="AL32" s="223"/>
      <c r="AM32" s="210"/>
    </row>
    <row r="33" spans="1:39" ht="15" customHeight="1">
      <c r="A33" s="223"/>
      <c r="B33" s="232"/>
      <c r="C33" s="236"/>
      <c r="D33" s="210"/>
      <c r="E33" s="210"/>
      <c r="F33" s="210"/>
      <c r="G33" s="210"/>
      <c r="H33" s="210"/>
      <c r="I33" s="210"/>
      <c r="J33" s="210"/>
      <c r="K33" s="210"/>
      <c r="L33" s="181"/>
      <c r="M33" s="181"/>
      <c r="N33" s="181"/>
      <c r="O33" s="181"/>
      <c r="P33" s="181"/>
      <c r="Q33" s="181"/>
      <c r="R33" s="181"/>
      <c r="S33" s="181"/>
      <c r="T33" s="210"/>
      <c r="U33" s="181"/>
      <c r="V33" s="181"/>
      <c r="W33" s="181"/>
      <c r="X33" s="181"/>
      <c r="Y33" s="181"/>
      <c r="Z33" s="181"/>
      <c r="AA33" s="181"/>
      <c r="AB33" s="181"/>
      <c r="AC33" s="181"/>
      <c r="AD33" s="181"/>
      <c r="AE33" s="181"/>
      <c r="AF33" s="210"/>
      <c r="AG33" s="210"/>
      <c r="AH33" s="210"/>
      <c r="AI33" s="210"/>
      <c r="AJ33" s="181"/>
      <c r="AK33" s="223"/>
      <c r="AL33" s="223"/>
      <c r="AM33" s="210"/>
    </row>
    <row r="34" spans="1:39" ht="15" customHeight="1">
      <c r="A34" s="223"/>
      <c r="B34" s="232"/>
      <c r="C34" s="236"/>
      <c r="D34" s="210" t="s">
        <v>688</v>
      </c>
      <c r="E34" s="210"/>
      <c r="F34" s="210"/>
      <c r="G34" s="210"/>
      <c r="H34" s="210"/>
      <c r="I34" s="210"/>
      <c r="J34" s="210"/>
      <c r="K34" s="210" t="s">
        <v>680</v>
      </c>
      <c r="L34" s="210"/>
      <c r="N34" s="210"/>
      <c r="P34" s="210"/>
      <c r="R34" s="210"/>
      <c r="T34" s="210" t="s">
        <v>681</v>
      </c>
      <c r="V34" s="210"/>
      <c r="X34" s="210"/>
      <c r="Y34" s="181"/>
      <c r="Z34" s="181"/>
      <c r="AA34" s="181"/>
      <c r="AB34" s="181"/>
      <c r="AC34" s="181"/>
      <c r="AD34" s="181"/>
      <c r="AE34" s="181"/>
      <c r="AG34" s="210"/>
      <c r="AH34" s="210"/>
      <c r="AI34" s="210"/>
      <c r="AJ34" s="181"/>
      <c r="AK34" s="223"/>
      <c r="AL34" s="223"/>
      <c r="AM34" s="210"/>
    </row>
    <row r="35" spans="1:39" ht="15" customHeight="1">
      <c r="A35" s="223"/>
      <c r="B35" s="232"/>
      <c r="C35" s="236"/>
      <c r="D35" s="210"/>
      <c r="E35" s="181"/>
      <c r="F35" s="181"/>
      <c r="G35" s="181"/>
      <c r="H35" s="181"/>
      <c r="I35" s="181"/>
      <c r="J35" s="181"/>
      <c r="K35" s="210" t="s">
        <v>683</v>
      </c>
      <c r="L35" s="181"/>
      <c r="M35" s="181"/>
      <c r="N35" s="181"/>
      <c r="O35" s="181"/>
      <c r="P35" s="181"/>
      <c r="Q35" s="181"/>
      <c r="R35" s="181"/>
      <c r="S35" s="181"/>
      <c r="T35" s="210" t="s">
        <v>684</v>
      </c>
      <c r="U35" s="181"/>
      <c r="V35" s="181"/>
      <c r="W35" s="181"/>
      <c r="X35" s="181"/>
      <c r="Y35" s="181"/>
      <c r="Z35" s="181"/>
      <c r="AA35" s="181"/>
      <c r="AB35" s="181"/>
      <c r="AC35" s="181"/>
      <c r="AD35" s="181"/>
      <c r="AE35" s="181"/>
      <c r="AF35" s="236" t="s">
        <v>689</v>
      </c>
      <c r="AG35" s="181"/>
      <c r="AH35" s="177"/>
      <c r="AI35" s="178"/>
      <c r="AJ35" s="179"/>
      <c r="AK35" s="223"/>
      <c r="AL35" s="223"/>
      <c r="AM35" s="210"/>
    </row>
    <row r="36" spans="1:39" ht="15" customHeight="1">
      <c r="A36" s="223"/>
      <c r="B36" s="232"/>
      <c r="C36" s="236"/>
      <c r="D36" s="210"/>
      <c r="E36" s="181"/>
      <c r="F36" s="181"/>
      <c r="G36" s="181"/>
      <c r="H36" s="181"/>
      <c r="I36" s="181"/>
      <c r="J36" s="181"/>
      <c r="K36" s="210"/>
      <c r="L36" s="181" t="s">
        <v>685</v>
      </c>
      <c r="M36" s="181"/>
      <c r="N36" s="181"/>
      <c r="O36" s="181"/>
      <c r="P36" s="181"/>
      <c r="Q36" s="181"/>
      <c r="R36" s="181"/>
      <c r="S36" s="181"/>
      <c r="T36" s="210"/>
      <c r="U36" s="181"/>
      <c r="V36" s="181"/>
      <c r="W36" s="181"/>
      <c r="X36" s="181"/>
      <c r="Y36" s="181"/>
      <c r="Z36" s="181"/>
      <c r="AA36" s="181"/>
      <c r="AB36" s="181"/>
      <c r="AC36" s="181"/>
      <c r="AD36" s="181"/>
      <c r="AE36" s="181"/>
      <c r="AF36" s="181"/>
      <c r="AG36" s="181"/>
      <c r="AH36" s="187"/>
      <c r="AI36" s="166"/>
      <c r="AJ36" s="188"/>
      <c r="AK36" s="223"/>
      <c r="AL36" s="223"/>
      <c r="AM36" s="210"/>
    </row>
    <row r="37" spans="1:39" ht="15" customHeight="1">
      <c r="A37" s="223"/>
      <c r="B37" s="232"/>
      <c r="C37" s="236"/>
      <c r="D37" s="210"/>
      <c r="E37" s="181"/>
      <c r="F37" s="181"/>
      <c r="G37" s="181"/>
      <c r="H37" s="181"/>
      <c r="I37" s="181"/>
      <c r="J37" s="181"/>
      <c r="K37" s="210"/>
      <c r="L37" s="181"/>
      <c r="M37" s="181"/>
      <c r="N37" s="181"/>
      <c r="O37" s="181"/>
      <c r="P37" s="181"/>
      <c r="Q37" s="181"/>
      <c r="R37" s="181"/>
      <c r="S37" s="181"/>
      <c r="T37" s="210"/>
      <c r="U37" s="181"/>
      <c r="V37" s="181"/>
      <c r="W37" s="181"/>
      <c r="X37" s="181"/>
      <c r="Y37" s="181"/>
      <c r="Z37" s="181"/>
      <c r="AA37" s="181"/>
      <c r="AB37" s="181"/>
      <c r="AC37" s="181"/>
      <c r="AD37" s="181"/>
      <c r="AE37" s="181"/>
      <c r="AF37" s="181"/>
      <c r="AG37" s="181"/>
      <c r="AH37" s="181"/>
      <c r="AI37" s="181"/>
      <c r="AJ37" s="181"/>
      <c r="AK37" s="223"/>
      <c r="AL37" s="223"/>
      <c r="AM37" s="210"/>
    </row>
    <row r="38" spans="1:39" ht="15" customHeight="1">
      <c r="A38" s="223"/>
      <c r="B38" s="245"/>
      <c r="C38" s="210"/>
      <c r="D38" s="210" t="s">
        <v>690</v>
      </c>
      <c r="E38" s="181"/>
      <c r="F38" s="181"/>
      <c r="G38" s="181"/>
      <c r="H38" s="181"/>
      <c r="I38" s="181"/>
      <c r="J38" s="181"/>
      <c r="K38" s="210"/>
      <c r="L38" s="181"/>
      <c r="M38" s="181"/>
      <c r="N38" s="181"/>
      <c r="O38" s="181"/>
      <c r="P38" s="181"/>
      <c r="Q38" s="181"/>
      <c r="R38" s="181"/>
      <c r="S38" s="181"/>
      <c r="T38" s="181"/>
      <c r="U38" s="181"/>
      <c r="V38" s="181"/>
      <c r="W38" s="181"/>
      <c r="X38" s="181"/>
      <c r="Y38" s="181"/>
      <c r="Z38" s="181"/>
      <c r="AA38" s="181"/>
      <c r="AB38" s="181"/>
      <c r="AC38" s="181"/>
      <c r="AD38" s="181"/>
      <c r="AE38" s="181"/>
      <c r="AF38" s="236"/>
      <c r="AG38" s="181"/>
      <c r="AH38" s="181"/>
      <c r="AI38" s="181"/>
      <c r="AJ38" s="181"/>
      <c r="AK38" s="223"/>
      <c r="AL38" s="223"/>
      <c r="AM38" s="210"/>
    </row>
    <row r="39" spans="1:39" ht="15" customHeight="1">
      <c r="A39" s="223"/>
      <c r="B39" s="246"/>
      <c r="C39" s="210"/>
      <c r="D39" s="210"/>
      <c r="E39" s="181"/>
      <c r="F39" s="181" t="s">
        <v>691</v>
      </c>
      <c r="G39" s="181"/>
      <c r="H39" s="181"/>
      <c r="I39" s="181"/>
      <c r="J39" s="181"/>
      <c r="K39" s="210"/>
      <c r="L39" s="181"/>
      <c r="M39" s="181"/>
      <c r="N39" s="181" t="s">
        <v>692</v>
      </c>
      <c r="O39" s="181"/>
      <c r="P39" s="181"/>
      <c r="Q39" s="181" t="s">
        <v>693</v>
      </c>
      <c r="R39" s="181"/>
      <c r="S39" s="181"/>
      <c r="T39" s="181"/>
      <c r="U39" s="181"/>
      <c r="V39" s="181"/>
      <c r="W39" s="181"/>
      <c r="X39" s="181" t="s">
        <v>694</v>
      </c>
      <c r="Y39" s="181"/>
      <c r="Z39" s="181"/>
      <c r="AA39" s="181" t="s">
        <v>695</v>
      </c>
      <c r="AB39" s="181"/>
      <c r="AC39" s="181"/>
      <c r="AD39" s="181"/>
      <c r="AE39" s="181"/>
      <c r="AF39" s="181"/>
      <c r="AG39" s="181"/>
      <c r="AH39" s="181"/>
      <c r="AI39" s="181" t="s">
        <v>696</v>
      </c>
      <c r="AJ39" s="181"/>
      <c r="AK39" s="223"/>
      <c r="AL39" s="223"/>
      <c r="AM39" s="210"/>
    </row>
    <row r="40" spans="1:39" ht="15" customHeight="1">
      <c r="A40" s="223"/>
      <c r="B40" s="246"/>
      <c r="C40" s="210"/>
      <c r="D40" s="181"/>
      <c r="E40" s="181"/>
      <c r="F40" s="181" t="s">
        <v>697</v>
      </c>
      <c r="H40" s="247"/>
      <c r="I40" s="181"/>
      <c r="J40" s="181"/>
      <c r="K40" s="181"/>
      <c r="L40" s="181"/>
      <c r="M40" s="247"/>
      <c r="N40" s="181" t="s">
        <v>698</v>
      </c>
      <c r="O40" s="247"/>
      <c r="P40" s="247"/>
      <c r="Q40" s="247" t="s">
        <v>699</v>
      </c>
      <c r="R40" s="247"/>
      <c r="S40" s="247"/>
      <c r="T40" s="247"/>
      <c r="U40" s="247"/>
      <c r="V40" s="247"/>
      <c r="W40" s="247"/>
      <c r="X40" s="181" t="s">
        <v>700</v>
      </c>
      <c r="Y40" s="247"/>
      <c r="Z40" s="247"/>
      <c r="AA40" s="247" t="s">
        <v>701</v>
      </c>
      <c r="AB40" s="247"/>
      <c r="AC40" s="247"/>
      <c r="AD40" s="247"/>
      <c r="AE40" s="247"/>
      <c r="AF40" s="247"/>
      <c r="AG40" s="247"/>
      <c r="AH40" s="247"/>
      <c r="AI40" s="181" t="s">
        <v>700</v>
      </c>
      <c r="AJ40" s="247"/>
      <c r="AK40" s="223"/>
      <c r="AL40" s="223"/>
      <c r="AM40" s="210"/>
    </row>
    <row r="41" spans="1:39" ht="15" customHeight="1">
      <c r="A41" s="223"/>
      <c r="B41" s="246"/>
      <c r="C41" s="210"/>
      <c r="D41" s="181"/>
      <c r="E41" s="181"/>
      <c r="F41" s="247" t="s">
        <v>702</v>
      </c>
      <c r="G41" s="181"/>
      <c r="H41" s="181"/>
      <c r="I41" s="181"/>
      <c r="J41" s="181"/>
      <c r="K41" s="181"/>
      <c r="L41" s="247"/>
      <c r="M41" s="247"/>
      <c r="N41" s="181" t="s">
        <v>698</v>
      </c>
      <c r="O41" s="247"/>
      <c r="P41" s="247"/>
      <c r="Q41" s="247" t="s">
        <v>703</v>
      </c>
      <c r="R41" s="247"/>
      <c r="S41" s="247"/>
      <c r="T41" s="247"/>
      <c r="U41" s="247"/>
      <c r="V41" s="247"/>
      <c r="W41" s="247"/>
      <c r="X41" s="181" t="s">
        <v>704</v>
      </c>
      <c r="Y41" s="247"/>
      <c r="Z41" s="247"/>
      <c r="AA41" s="247" t="s">
        <v>705</v>
      </c>
      <c r="AB41" s="247"/>
      <c r="AC41" s="247"/>
      <c r="AD41" s="247"/>
      <c r="AE41" s="247"/>
      <c r="AF41" s="247"/>
      <c r="AG41" s="247"/>
      <c r="AH41" s="247"/>
      <c r="AI41" s="181" t="s">
        <v>704</v>
      </c>
      <c r="AJ41" s="247"/>
      <c r="AK41" s="223"/>
      <c r="AL41" s="223"/>
      <c r="AM41" s="210"/>
    </row>
    <row r="42" spans="1:39" ht="15" customHeight="1">
      <c r="A42" s="223"/>
      <c r="B42" s="246"/>
      <c r="C42" s="210"/>
      <c r="D42" s="181"/>
      <c r="E42" s="181"/>
      <c r="F42" s="181" t="s">
        <v>706</v>
      </c>
      <c r="G42" s="181"/>
      <c r="H42" s="181"/>
      <c r="I42" s="181"/>
      <c r="J42" s="181"/>
      <c r="K42" s="181"/>
      <c r="L42" s="247"/>
      <c r="M42" s="247"/>
      <c r="N42" s="181" t="s">
        <v>707</v>
      </c>
      <c r="O42" s="247"/>
      <c r="P42" s="247"/>
      <c r="Q42" s="247" t="s">
        <v>708</v>
      </c>
      <c r="R42" s="247"/>
      <c r="S42" s="247"/>
      <c r="T42" s="247"/>
      <c r="U42" s="247"/>
      <c r="V42" s="247"/>
      <c r="W42" s="247"/>
      <c r="X42" s="181" t="s">
        <v>709</v>
      </c>
      <c r="Y42" s="247"/>
      <c r="Z42" s="247"/>
      <c r="AA42" s="247" t="s">
        <v>710</v>
      </c>
      <c r="AB42" s="247"/>
      <c r="AC42" s="247"/>
      <c r="AD42" s="247"/>
      <c r="AE42" s="247"/>
      <c r="AF42" s="247"/>
      <c r="AG42" s="247"/>
      <c r="AH42" s="247"/>
      <c r="AI42" s="181" t="s">
        <v>711</v>
      </c>
      <c r="AJ42" s="247"/>
      <c r="AK42" s="223"/>
      <c r="AL42" s="223"/>
      <c r="AM42" s="210"/>
    </row>
    <row r="43" spans="1:39" ht="15" customHeight="1">
      <c r="A43" s="223"/>
      <c r="B43" s="246"/>
      <c r="C43" s="223"/>
      <c r="D43" s="181"/>
      <c r="E43" s="181"/>
      <c r="F43" s="181" t="s">
        <v>712</v>
      </c>
      <c r="G43" s="192"/>
      <c r="H43" s="181"/>
      <c r="I43" s="181"/>
      <c r="J43" s="181"/>
      <c r="K43" s="181"/>
      <c r="L43" s="181"/>
      <c r="M43" s="181"/>
      <c r="N43" s="181" t="s">
        <v>713</v>
      </c>
      <c r="O43" s="181"/>
      <c r="P43" s="181"/>
      <c r="Q43" s="181" t="s">
        <v>714</v>
      </c>
      <c r="R43" s="181"/>
      <c r="S43" s="181"/>
      <c r="T43" s="181"/>
      <c r="U43" s="181"/>
      <c r="V43" s="181"/>
      <c r="W43" s="181"/>
      <c r="X43" s="181" t="s">
        <v>707</v>
      </c>
      <c r="Y43" s="181"/>
      <c r="Z43" s="181"/>
      <c r="AA43" s="181" t="s">
        <v>715</v>
      </c>
      <c r="AB43" s="181"/>
      <c r="AC43" s="181"/>
      <c r="AD43" s="181"/>
      <c r="AE43" s="181"/>
      <c r="AF43" s="181"/>
      <c r="AG43" s="210"/>
      <c r="AH43" s="210"/>
      <c r="AI43" s="181" t="s">
        <v>711</v>
      </c>
      <c r="AJ43" s="181"/>
      <c r="AK43" s="223"/>
      <c r="AL43" s="223"/>
      <c r="AM43" s="210"/>
    </row>
    <row r="44" spans="1:39" ht="15" customHeight="1">
      <c r="A44" s="223"/>
      <c r="B44" s="232"/>
      <c r="C44" s="223"/>
      <c r="D44" s="181"/>
      <c r="E44" s="181"/>
      <c r="F44" s="181" t="s">
        <v>716</v>
      </c>
      <c r="G44" s="181"/>
      <c r="H44" s="181"/>
      <c r="I44" s="181"/>
      <c r="J44" s="181"/>
      <c r="K44" s="181"/>
      <c r="L44" s="181"/>
      <c r="M44" s="181"/>
      <c r="N44" s="181" t="s">
        <v>717</v>
      </c>
      <c r="O44" s="181"/>
      <c r="P44" s="181"/>
      <c r="Q44" s="181"/>
      <c r="R44" s="181"/>
      <c r="S44" s="181"/>
      <c r="T44" s="181"/>
      <c r="U44" s="181"/>
      <c r="V44" s="181"/>
      <c r="W44" s="181"/>
      <c r="X44" s="181"/>
      <c r="Y44" s="181"/>
      <c r="Z44" s="181"/>
      <c r="AA44" s="181"/>
      <c r="AB44" s="181"/>
      <c r="AC44" s="181"/>
      <c r="AD44" s="181"/>
      <c r="AE44" s="181"/>
      <c r="AF44" s="181"/>
      <c r="AG44" s="210"/>
      <c r="AH44" s="210"/>
      <c r="AI44" s="181"/>
      <c r="AJ44" s="181"/>
      <c r="AK44" s="223"/>
      <c r="AL44" s="223"/>
      <c r="AM44" s="210"/>
    </row>
    <row r="45" spans="1:39" ht="15" customHeight="1">
      <c r="A45" s="223"/>
      <c r="B45" s="232"/>
      <c r="C45" s="223"/>
      <c r="D45" s="181"/>
      <c r="E45" s="181" t="s">
        <v>7</v>
      </c>
      <c r="F45" s="181"/>
      <c r="G45" s="181"/>
      <c r="H45" s="181"/>
      <c r="I45" s="181"/>
      <c r="J45" s="181"/>
      <c r="K45" s="181"/>
      <c r="L45" s="181"/>
      <c r="M45" s="181"/>
      <c r="N45" s="181"/>
      <c r="O45" s="181"/>
      <c r="P45" s="181"/>
      <c r="Q45" s="181"/>
      <c r="R45" s="181"/>
      <c r="S45" s="181"/>
      <c r="T45" s="181"/>
      <c r="U45" s="181"/>
      <c r="V45" s="181"/>
      <c r="W45" s="181"/>
      <c r="X45" s="181"/>
      <c r="Y45" s="181"/>
      <c r="Z45" s="181"/>
      <c r="AA45" s="181"/>
      <c r="AB45" s="181"/>
      <c r="AC45" s="181"/>
      <c r="AD45" s="181"/>
      <c r="AE45" s="181"/>
      <c r="AF45" s="181"/>
      <c r="AG45" s="210"/>
      <c r="AH45" s="210"/>
      <c r="AI45" s="181"/>
      <c r="AJ45" s="181"/>
      <c r="AK45" s="223"/>
      <c r="AL45" s="223"/>
      <c r="AM45" s="210"/>
    </row>
    <row r="46" spans="1:39" ht="15" customHeight="1">
      <c r="A46" s="223"/>
      <c r="B46" s="232"/>
      <c r="C46" s="223"/>
      <c r="D46" s="181"/>
      <c r="E46" s="181"/>
      <c r="F46" s="181"/>
      <c r="G46" s="181"/>
      <c r="H46" s="181"/>
      <c r="I46" s="181"/>
      <c r="J46" s="181"/>
      <c r="K46" s="181"/>
      <c r="L46" s="181"/>
      <c r="M46" s="181"/>
      <c r="N46" s="181"/>
      <c r="O46" s="181"/>
      <c r="P46" s="181"/>
      <c r="Q46" s="181"/>
      <c r="R46" s="181"/>
      <c r="S46" s="181"/>
      <c r="T46" s="181"/>
      <c r="U46" s="181"/>
      <c r="V46" s="181"/>
      <c r="W46" s="181"/>
      <c r="X46" s="181"/>
      <c r="Y46" s="181"/>
      <c r="Z46" s="181"/>
      <c r="AA46" s="181"/>
      <c r="AB46" s="181"/>
      <c r="AC46" s="181"/>
      <c r="AD46" s="181"/>
      <c r="AE46" s="181"/>
      <c r="AF46" s="181"/>
      <c r="AG46" s="210"/>
      <c r="AH46" s="210"/>
      <c r="AI46" s="181"/>
      <c r="AJ46" s="181"/>
      <c r="AK46" s="223"/>
      <c r="AL46" s="223"/>
      <c r="AM46" s="210"/>
    </row>
    <row r="47" spans="1:39" ht="15" customHeight="1">
      <c r="A47" s="223"/>
      <c r="B47" s="232"/>
      <c r="C47" s="223"/>
      <c r="D47" s="181"/>
      <c r="E47" s="181"/>
      <c r="F47" s="181"/>
      <c r="G47" s="181"/>
      <c r="H47" s="181"/>
      <c r="I47" s="181"/>
      <c r="J47" s="181"/>
      <c r="K47" s="181"/>
      <c r="L47" s="181"/>
      <c r="M47" s="181"/>
      <c r="N47" s="181"/>
      <c r="O47" s="181"/>
      <c r="P47" s="181"/>
      <c r="Q47" s="181"/>
      <c r="R47" s="181"/>
      <c r="S47" s="181"/>
      <c r="T47" s="181"/>
      <c r="U47" s="181"/>
      <c r="V47" s="181"/>
      <c r="W47" s="181"/>
      <c r="X47" s="181"/>
      <c r="Y47" s="181"/>
      <c r="Z47" s="181"/>
      <c r="AA47" s="181"/>
      <c r="AB47" s="181"/>
      <c r="AC47" s="181"/>
      <c r="AD47" s="181"/>
      <c r="AE47" s="181"/>
      <c r="AF47" s="181"/>
      <c r="AG47" s="210"/>
      <c r="AH47" s="210"/>
      <c r="AI47" s="181"/>
      <c r="AJ47" s="181"/>
      <c r="AK47" s="223"/>
      <c r="AL47" s="223"/>
      <c r="AM47" s="210"/>
    </row>
    <row r="48" spans="1:39" ht="15" customHeight="1">
      <c r="A48" s="223"/>
      <c r="B48" s="245"/>
      <c r="C48" s="245"/>
      <c r="D48" s="181" t="s">
        <v>8</v>
      </c>
      <c r="E48" s="181"/>
      <c r="F48" s="181"/>
      <c r="G48" s="181"/>
      <c r="H48" s="181"/>
      <c r="I48" s="181"/>
      <c r="J48" s="181"/>
      <c r="K48" s="181"/>
      <c r="L48" s="181"/>
      <c r="M48" s="181"/>
      <c r="N48" s="181"/>
      <c r="O48" s="181"/>
      <c r="P48" s="181"/>
      <c r="Q48" s="181"/>
      <c r="R48" s="181"/>
      <c r="S48" s="181"/>
      <c r="T48" s="181"/>
      <c r="U48" s="181"/>
      <c r="V48" s="181"/>
      <c r="W48" s="181"/>
      <c r="X48" s="181"/>
      <c r="Y48" s="181"/>
      <c r="Z48" s="210"/>
      <c r="AA48" s="181"/>
      <c r="AB48" s="181"/>
      <c r="AC48" s="181"/>
      <c r="AD48" s="181"/>
      <c r="AE48" s="181"/>
      <c r="AG48" s="210"/>
      <c r="AH48" s="210"/>
      <c r="AI48" s="181"/>
      <c r="AJ48" s="181"/>
      <c r="AK48" s="223"/>
      <c r="AL48" s="223"/>
      <c r="AM48" s="210"/>
    </row>
    <row r="49" spans="1:40" ht="15" customHeight="1">
      <c r="A49" s="223"/>
      <c r="B49" s="181"/>
      <c r="C49" s="181"/>
      <c r="D49" s="181"/>
      <c r="E49" s="181"/>
      <c r="F49" s="181"/>
      <c r="G49" s="210"/>
      <c r="H49" s="181"/>
      <c r="I49" s="210"/>
      <c r="J49" s="181"/>
      <c r="K49" s="181"/>
      <c r="L49" s="197"/>
      <c r="M49" s="181"/>
      <c r="N49" s="181"/>
      <c r="O49" s="181"/>
      <c r="P49" s="181"/>
      <c r="Q49" s="181"/>
      <c r="R49" s="181"/>
      <c r="S49" s="181"/>
      <c r="T49" s="181"/>
      <c r="U49" s="181"/>
      <c r="V49" s="181"/>
      <c r="W49" s="181"/>
      <c r="X49" s="181"/>
      <c r="Y49" s="181"/>
      <c r="Z49" s="181"/>
      <c r="AA49" s="181"/>
      <c r="AB49" s="181"/>
      <c r="AC49" s="181"/>
      <c r="AD49" s="181"/>
      <c r="AE49" s="181"/>
      <c r="AF49" s="181"/>
      <c r="AG49" s="210"/>
      <c r="AH49" s="210"/>
      <c r="AI49" s="181"/>
      <c r="AJ49" s="181"/>
      <c r="AK49" s="223"/>
      <c r="AL49" s="223"/>
      <c r="AM49" s="210"/>
    </row>
    <row r="50" spans="1:40" ht="15" customHeight="1">
      <c r="A50" s="223"/>
      <c r="B50" s="181"/>
      <c r="C50" s="181"/>
      <c r="D50" s="181"/>
      <c r="E50" s="181"/>
      <c r="F50" s="181"/>
      <c r="G50" s="210"/>
      <c r="H50" s="181"/>
      <c r="I50" s="210"/>
      <c r="J50" s="181"/>
      <c r="K50" s="181"/>
      <c r="L50" s="197"/>
      <c r="M50" s="181"/>
      <c r="N50" s="181"/>
      <c r="O50" s="181"/>
      <c r="P50" s="181"/>
      <c r="Q50" s="181"/>
      <c r="R50" s="181"/>
      <c r="S50" s="181"/>
      <c r="T50" s="181"/>
      <c r="U50" s="181"/>
      <c r="V50" s="181"/>
      <c r="W50" s="181"/>
      <c r="X50" s="181"/>
      <c r="Y50" s="181"/>
      <c r="Z50" s="181"/>
      <c r="AA50" s="181"/>
      <c r="AB50" s="181"/>
      <c r="AC50" s="181"/>
      <c r="AD50" s="181"/>
      <c r="AE50" s="181"/>
      <c r="AF50" s="210"/>
      <c r="AG50" s="210"/>
      <c r="AH50" s="210"/>
      <c r="AI50" s="210"/>
      <c r="AJ50" s="210"/>
      <c r="AK50" s="210"/>
      <c r="AL50" s="223"/>
      <c r="AM50" s="210"/>
    </row>
    <row r="51" spans="1:40" ht="15" customHeight="1">
      <c r="A51" s="223"/>
      <c r="B51" s="181"/>
      <c r="C51" s="181"/>
      <c r="D51" s="190" t="s">
        <v>9</v>
      </c>
      <c r="E51" s="181"/>
      <c r="F51" s="181"/>
      <c r="G51" s="210"/>
      <c r="H51" s="181"/>
      <c r="I51" s="210"/>
      <c r="J51" s="181"/>
      <c r="K51" s="181"/>
      <c r="L51" s="197"/>
      <c r="M51" s="181"/>
      <c r="N51" s="210" t="s">
        <v>10</v>
      </c>
      <c r="O51" s="210"/>
      <c r="Q51" s="210"/>
      <c r="R51" s="210" t="s">
        <v>11</v>
      </c>
      <c r="S51" s="210"/>
      <c r="U51" s="210"/>
      <c r="V51" s="210" t="s">
        <v>12</v>
      </c>
      <c r="W51" s="210"/>
      <c r="Y51" s="210"/>
      <c r="Z51" s="210" t="s">
        <v>13</v>
      </c>
      <c r="AA51" s="210"/>
      <c r="AB51" s="181"/>
      <c r="AC51" s="181"/>
      <c r="AD51" s="181"/>
      <c r="AE51" s="181"/>
      <c r="AF51" s="236" t="s">
        <v>14</v>
      </c>
      <c r="AH51" s="237"/>
      <c r="AI51" s="178"/>
      <c r="AJ51" s="179"/>
      <c r="AK51" s="223"/>
      <c r="AL51" s="223"/>
      <c r="AM51" s="210"/>
    </row>
    <row r="52" spans="1:40" ht="15" customHeight="1">
      <c r="A52" s="223"/>
      <c r="B52" s="245"/>
      <c r="C52" s="248" t="s">
        <v>15</v>
      </c>
      <c r="D52" s="223"/>
      <c r="E52" s="181"/>
      <c r="F52" s="181"/>
      <c r="G52" s="181"/>
      <c r="H52" s="181"/>
      <c r="I52" s="181"/>
      <c r="J52" s="181"/>
      <c r="K52" s="197"/>
      <c r="L52" s="181"/>
      <c r="M52" s="181"/>
      <c r="N52" s="181"/>
      <c r="O52" s="181"/>
      <c r="P52" s="181"/>
      <c r="Q52" s="181"/>
      <c r="R52" s="181"/>
      <c r="S52" s="181"/>
      <c r="T52" s="181"/>
      <c r="U52" s="181"/>
      <c r="V52" s="181"/>
      <c r="W52" s="181"/>
      <c r="X52" s="181"/>
      <c r="Y52" s="181"/>
      <c r="Z52" s="181"/>
      <c r="AA52" s="181"/>
      <c r="AB52" s="181"/>
      <c r="AC52" s="181"/>
      <c r="AD52" s="181"/>
      <c r="AE52" s="181"/>
      <c r="AF52" s="181"/>
      <c r="AG52" s="210"/>
      <c r="AH52" s="242"/>
      <c r="AI52" s="166"/>
      <c r="AJ52" s="188"/>
      <c r="AK52" s="223"/>
      <c r="AL52" s="223"/>
      <c r="AM52" s="210"/>
    </row>
    <row r="53" spans="1:40" ht="15" customHeight="1">
      <c r="A53" s="223"/>
      <c r="B53" s="181"/>
      <c r="C53" s="181"/>
      <c r="D53" s="190" t="s">
        <v>16</v>
      </c>
      <c r="E53" s="181"/>
      <c r="F53" s="181"/>
      <c r="G53" s="181"/>
      <c r="H53" s="181"/>
      <c r="I53" s="181"/>
      <c r="J53" s="181"/>
      <c r="K53" s="181"/>
      <c r="L53" s="181"/>
      <c r="M53" s="181"/>
      <c r="N53" s="181"/>
      <c r="O53" s="181"/>
      <c r="P53" s="181"/>
      <c r="Q53" s="181"/>
      <c r="R53" s="181"/>
      <c r="S53" s="181"/>
      <c r="T53" s="181"/>
      <c r="U53" s="181"/>
      <c r="V53" s="181"/>
      <c r="W53" s="181"/>
      <c r="X53" s="181"/>
      <c r="Y53" s="181"/>
      <c r="Z53" s="181"/>
      <c r="AA53" s="181"/>
      <c r="AB53" s="181"/>
      <c r="AC53" s="181"/>
      <c r="AD53" s="181"/>
      <c r="AE53" s="181"/>
      <c r="AG53" s="210"/>
      <c r="AH53" s="210"/>
      <c r="AI53" s="181"/>
      <c r="AJ53" s="181"/>
      <c r="AK53" s="223"/>
      <c r="AL53" s="223"/>
      <c r="AM53" s="210"/>
    </row>
    <row r="54" spans="1:40" ht="15" customHeight="1">
      <c r="A54" s="223"/>
      <c r="B54" s="181"/>
      <c r="C54" s="181"/>
      <c r="D54" s="181"/>
      <c r="E54" s="181"/>
      <c r="F54" s="210"/>
      <c r="G54" s="181"/>
      <c r="H54" s="181"/>
      <c r="I54" s="192"/>
      <c r="J54" s="181"/>
      <c r="K54" s="181"/>
      <c r="L54" s="181"/>
      <c r="M54" s="192"/>
      <c r="N54" s="192"/>
      <c r="O54" s="181"/>
      <c r="P54" s="181"/>
      <c r="Q54" s="181"/>
      <c r="R54" s="192"/>
      <c r="S54" s="192"/>
      <c r="T54" s="192"/>
      <c r="U54" s="181"/>
      <c r="V54" s="192"/>
      <c r="W54" s="181"/>
      <c r="X54" s="181"/>
      <c r="Y54" s="181"/>
      <c r="Z54" s="181"/>
      <c r="AA54" s="181"/>
      <c r="AB54" s="181"/>
      <c r="AC54" s="181"/>
      <c r="AD54" s="181"/>
      <c r="AE54" s="181"/>
      <c r="AF54" s="181"/>
      <c r="AG54" s="181"/>
      <c r="AH54" s="181"/>
      <c r="AI54" s="181"/>
      <c r="AJ54" s="181"/>
      <c r="AK54" s="223"/>
      <c r="AL54" s="223"/>
      <c r="AM54" s="210"/>
    </row>
    <row r="55" spans="1:40" ht="15" customHeight="1">
      <c r="A55" s="223"/>
      <c r="B55" s="245"/>
      <c r="C55" s="249"/>
      <c r="D55" s="181"/>
      <c r="E55" s="181"/>
      <c r="F55" s="210"/>
      <c r="G55" s="210"/>
      <c r="H55" s="181"/>
      <c r="I55" s="181"/>
      <c r="J55" s="181"/>
      <c r="K55" s="181"/>
      <c r="L55" s="181"/>
      <c r="M55" s="181"/>
      <c r="N55" s="181"/>
      <c r="O55" s="181"/>
      <c r="P55" s="181"/>
      <c r="Q55" s="181"/>
      <c r="R55" s="181"/>
      <c r="S55" s="181"/>
      <c r="T55" s="181"/>
      <c r="U55" s="181"/>
      <c r="V55" s="181"/>
      <c r="W55" s="181"/>
      <c r="X55" s="181"/>
      <c r="Y55" s="181"/>
      <c r="Z55" s="181"/>
      <c r="AA55" s="181"/>
      <c r="AB55" s="181"/>
      <c r="AC55" s="181"/>
      <c r="AD55" s="181"/>
      <c r="AE55" s="181"/>
      <c r="AF55" s="181"/>
      <c r="AG55" s="181"/>
      <c r="AH55" s="181"/>
      <c r="AI55" s="181"/>
      <c r="AJ55" s="181"/>
      <c r="AK55" s="223"/>
      <c r="AL55" s="223"/>
      <c r="AM55" s="210"/>
    </row>
    <row r="56" spans="1:40" ht="15" customHeight="1">
      <c r="A56" s="223"/>
      <c r="B56" s="210"/>
      <c r="C56" s="210"/>
      <c r="D56" s="190" t="s">
        <v>17</v>
      </c>
      <c r="E56" s="181"/>
      <c r="F56" s="181"/>
      <c r="G56" s="181"/>
      <c r="H56" s="181"/>
      <c r="I56" s="181"/>
      <c r="J56" s="181"/>
      <c r="K56" s="181"/>
      <c r="L56" s="181"/>
      <c r="M56" s="181"/>
      <c r="N56" s="181"/>
      <c r="O56" s="181"/>
      <c r="P56" s="181"/>
      <c r="Q56" s="181"/>
      <c r="R56" s="181"/>
      <c r="S56" s="181"/>
      <c r="T56" s="181"/>
      <c r="U56" s="181"/>
      <c r="V56" s="181"/>
      <c r="W56" s="181"/>
      <c r="X56" s="181"/>
      <c r="Y56" s="181"/>
      <c r="Z56" s="181"/>
      <c r="AA56" s="181"/>
      <c r="AB56" s="181"/>
      <c r="AC56" s="181"/>
      <c r="AD56" s="181"/>
      <c r="AE56" s="181"/>
      <c r="AF56" s="181"/>
      <c r="AG56" s="181"/>
      <c r="AH56" s="181"/>
      <c r="AI56" s="181"/>
      <c r="AJ56" s="181"/>
      <c r="AK56" s="223"/>
      <c r="AL56" s="223"/>
      <c r="AM56" s="210"/>
    </row>
    <row r="57" spans="1:40" ht="15" customHeight="1">
      <c r="A57" s="223"/>
      <c r="B57" s="181"/>
      <c r="C57" s="181"/>
      <c r="D57" s="181"/>
      <c r="E57" s="250"/>
      <c r="F57" s="181"/>
      <c r="G57" s="181"/>
      <c r="H57" s="181"/>
      <c r="I57" s="181"/>
      <c r="J57" s="251"/>
      <c r="K57" s="198"/>
      <c r="L57" s="252"/>
      <c r="M57" s="252"/>
      <c r="N57" s="198"/>
      <c r="O57" s="198"/>
      <c r="P57" s="198"/>
      <c r="Q57" s="198"/>
      <c r="R57" s="198"/>
      <c r="S57" s="198"/>
      <c r="T57" s="181"/>
      <c r="U57" s="181"/>
      <c r="V57" s="253"/>
      <c r="W57" s="181"/>
      <c r="X57" s="181"/>
      <c r="Y57" s="181"/>
      <c r="Z57" s="181"/>
      <c r="AA57" s="181"/>
      <c r="AB57" s="181"/>
      <c r="AC57" s="181"/>
      <c r="AD57" s="181"/>
      <c r="AE57" s="181"/>
      <c r="AF57" s="181"/>
      <c r="AG57" s="181"/>
      <c r="AH57" s="181"/>
      <c r="AI57" s="181"/>
      <c r="AJ57" s="181"/>
      <c r="AK57" s="223"/>
      <c r="AL57" s="223"/>
      <c r="AM57" s="210"/>
    </row>
    <row r="58" spans="1:40" ht="15" customHeight="1">
      <c r="A58" s="223"/>
      <c r="B58" s="181"/>
      <c r="C58" s="181"/>
      <c r="D58" s="181"/>
      <c r="E58" s="223"/>
      <c r="F58" s="181"/>
      <c r="G58" s="181"/>
      <c r="H58" s="181"/>
      <c r="I58" s="181"/>
      <c r="J58" s="181"/>
      <c r="K58" s="181"/>
      <c r="L58" s="191"/>
      <c r="M58" s="181"/>
      <c r="N58" s="210"/>
      <c r="O58" s="181"/>
      <c r="P58" s="181"/>
      <c r="Q58" s="181"/>
      <c r="R58" s="181"/>
      <c r="S58" s="181"/>
      <c r="T58" s="181"/>
      <c r="U58" s="181"/>
      <c r="V58" s="192"/>
      <c r="W58" s="181"/>
      <c r="X58" s="181"/>
      <c r="Y58" s="181"/>
      <c r="Z58" s="210"/>
      <c r="AA58" s="181"/>
      <c r="AB58" s="181"/>
      <c r="AC58" s="181"/>
      <c r="AD58" s="181"/>
      <c r="AE58" s="181"/>
      <c r="AF58" s="181"/>
      <c r="AG58" s="181"/>
      <c r="AH58" s="181"/>
      <c r="AI58" s="181"/>
      <c r="AJ58" s="181"/>
      <c r="AK58" s="223"/>
      <c r="AL58" s="223"/>
      <c r="AM58" s="210"/>
    </row>
    <row r="59" spans="1:40" ht="15" customHeight="1">
      <c r="A59" s="223"/>
      <c r="B59" s="223"/>
      <c r="C59" s="223"/>
      <c r="D59" s="223"/>
      <c r="E59" s="181"/>
      <c r="F59" s="223"/>
      <c r="G59" s="223"/>
      <c r="H59" s="223"/>
      <c r="I59" s="223"/>
      <c r="J59" s="223"/>
      <c r="K59" s="223"/>
      <c r="L59" s="223"/>
      <c r="M59" s="223"/>
      <c r="N59" s="223"/>
      <c r="O59" s="223"/>
      <c r="P59" s="223"/>
      <c r="Q59" s="223"/>
      <c r="R59" s="223"/>
      <c r="S59" s="223"/>
      <c r="T59" s="223"/>
      <c r="U59" s="223"/>
      <c r="V59" s="223"/>
      <c r="W59" s="223"/>
      <c r="X59" s="223"/>
      <c r="Y59" s="223"/>
      <c r="Z59" s="223"/>
      <c r="AA59" s="223" t="s">
        <v>18</v>
      </c>
      <c r="AB59" s="223"/>
      <c r="AC59" s="223"/>
      <c r="AD59" s="223"/>
      <c r="AE59" s="223"/>
      <c r="AF59" s="223"/>
      <c r="AG59" s="223"/>
      <c r="AH59" s="223"/>
      <c r="AI59" s="223"/>
      <c r="AJ59" s="223"/>
      <c r="AK59" s="223"/>
      <c r="AL59" s="223"/>
      <c r="AM59" s="210"/>
    </row>
    <row r="60" spans="1:40" ht="15" customHeight="1">
      <c r="A60" s="254"/>
      <c r="B60" s="223"/>
      <c r="C60" s="223"/>
      <c r="D60" s="223"/>
      <c r="E60" s="223"/>
      <c r="F60" s="210"/>
      <c r="G60" s="223"/>
      <c r="H60" s="181"/>
      <c r="I60" s="223"/>
      <c r="J60" s="223"/>
      <c r="K60" s="223"/>
      <c r="L60" s="223"/>
      <c r="M60" s="223"/>
      <c r="N60" s="223"/>
      <c r="O60" s="223"/>
      <c r="P60" s="223"/>
      <c r="Q60" s="223"/>
      <c r="R60" s="223"/>
      <c r="S60" s="223"/>
      <c r="T60" s="223"/>
      <c r="U60" s="223"/>
      <c r="V60" s="223"/>
      <c r="W60" s="223"/>
      <c r="X60" s="223"/>
      <c r="Y60" s="223"/>
      <c r="Z60" s="223"/>
      <c r="AA60" s="223"/>
      <c r="AB60" s="223"/>
      <c r="AC60" s="223"/>
      <c r="AD60" s="223"/>
      <c r="AE60" s="223"/>
      <c r="AF60" s="236"/>
      <c r="AG60" s="223"/>
      <c r="AH60" s="223"/>
      <c r="AI60" s="223"/>
      <c r="AJ60" s="223"/>
      <c r="AK60" s="223"/>
      <c r="AL60" s="223"/>
      <c r="AM60" s="210"/>
      <c r="AN60" s="210"/>
    </row>
    <row r="61" spans="1:40" ht="15" customHeight="1">
      <c r="A61" s="210"/>
      <c r="B61" s="210"/>
      <c r="C61" s="210"/>
      <c r="D61" s="210"/>
      <c r="E61" s="210"/>
      <c r="F61" s="210"/>
      <c r="G61" s="210"/>
      <c r="H61" s="210"/>
      <c r="I61" s="210"/>
      <c r="J61" s="210"/>
      <c r="K61" s="210"/>
      <c r="L61" s="210"/>
      <c r="M61" s="210"/>
      <c r="N61" s="210"/>
      <c r="O61" s="210"/>
      <c r="P61" s="210"/>
      <c r="Q61" s="210"/>
      <c r="R61" s="210"/>
      <c r="S61" s="210"/>
      <c r="T61" s="210"/>
      <c r="U61" s="210"/>
      <c r="V61" s="210"/>
      <c r="W61" s="210"/>
      <c r="X61" s="210"/>
      <c r="Y61" s="210"/>
      <c r="Z61" s="210"/>
      <c r="AA61" s="210"/>
      <c r="AB61" s="210"/>
      <c r="AC61" s="210"/>
      <c r="AD61" s="210"/>
      <c r="AE61" s="210"/>
      <c r="AF61" s="210"/>
      <c r="AG61" s="210"/>
      <c r="AH61" s="210"/>
      <c r="AI61" s="210"/>
      <c r="AJ61" s="210"/>
      <c r="AK61" s="210"/>
      <c r="AL61" s="210"/>
      <c r="AM61" s="210"/>
    </row>
    <row r="62" spans="1:40" ht="15" customHeight="1">
      <c r="A62" s="210"/>
    </row>
    <row r="63" spans="1:40" ht="15" customHeight="1">
      <c r="A63" s="210"/>
    </row>
    <row r="64" spans="1:40" ht="15" customHeight="1">
      <c r="A64" s="210"/>
    </row>
    <row r="65" spans="1:1" ht="15" customHeight="1">
      <c r="A65" s="210"/>
    </row>
    <row r="66" spans="1:1" ht="15" customHeight="1">
      <c r="A66" s="210"/>
    </row>
  </sheetData>
  <phoneticPr fontId="2"/>
  <pageMargins left="0.45" right="0.2" top="0.49" bottom="0.27" header="0.4" footer="0.19"/>
  <pageSetup paperSize="9" scale="95" orientation="portrait" verticalDpi="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58"/>
  <sheetViews>
    <sheetView showGridLines="0" workbookViewId="0">
      <selection activeCell="AN8" sqref="AN8"/>
    </sheetView>
  </sheetViews>
  <sheetFormatPr defaultColWidth="2.625" defaultRowHeight="15" customHeight="1"/>
  <cols>
    <col min="1" max="16384" width="2.625" style="211"/>
  </cols>
  <sheetData>
    <row r="1" spans="1:38" s="221" customFormat="1" ht="15" customHeight="1">
      <c r="AE1" s="212"/>
      <c r="AF1" s="212"/>
      <c r="AG1" s="213" t="s">
        <v>590</v>
      </c>
      <c r="AH1" s="214">
        <v>3</v>
      </c>
      <c r="AI1" s="214" t="s">
        <v>591</v>
      </c>
      <c r="AJ1" s="214">
        <v>5</v>
      </c>
      <c r="AK1" s="215" t="s">
        <v>592</v>
      </c>
    </row>
    <row r="2" spans="1:38" s="221" customFormat="1" ht="15" customHeight="1">
      <c r="X2" s="255"/>
      <c r="Y2" s="256"/>
      <c r="Z2" s="218" t="s">
        <v>19</v>
      </c>
      <c r="AA2" s="256"/>
      <c r="AB2" s="257"/>
      <c r="AE2" s="169">
        <v>3</v>
      </c>
      <c r="AF2" s="169">
        <v>1</v>
      </c>
      <c r="AG2" s="169">
        <v>3</v>
      </c>
      <c r="AH2" s="169">
        <v>7</v>
      </c>
      <c r="AI2" s="169" t="s">
        <v>594</v>
      </c>
      <c r="AJ2" s="169">
        <v>0</v>
      </c>
      <c r="AK2" s="169">
        <v>1</v>
      </c>
    </row>
    <row r="3" spans="1:38" ht="15" customHeight="1">
      <c r="A3" s="210"/>
      <c r="B3" s="210"/>
      <c r="C3" s="210"/>
      <c r="D3" s="210"/>
      <c r="E3" s="210"/>
      <c r="F3" s="210"/>
      <c r="G3" s="210"/>
      <c r="H3" s="210"/>
      <c r="I3" s="210"/>
      <c r="J3" s="210"/>
      <c r="K3" s="210"/>
      <c r="L3" s="210"/>
      <c r="M3" s="210"/>
      <c r="N3" s="210"/>
      <c r="O3" s="210"/>
      <c r="P3" s="210"/>
      <c r="Q3" s="210"/>
      <c r="R3" s="210"/>
      <c r="S3" s="210"/>
      <c r="T3" s="210"/>
      <c r="U3" s="210"/>
      <c r="V3" s="210"/>
      <c r="W3" s="210"/>
      <c r="X3" s="210"/>
      <c r="Y3" s="210"/>
      <c r="Z3" s="210"/>
      <c r="AA3" s="210"/>
      <c r="AB3" s="210"/>
      <c r="AC3" s="210"/>
      <c r="AD3" s="210"/>
    </row>
    <row r="4" spans="1:38" ht="15" customHeight="1">
      <c r="A4" s="226"/>
      <c r="C4" s="222" t="s">
        <v>4</v>
      </c>
      <c r="D4" s="227"/>
      <c r="E4" s="227"/>
      <c r="F4" s="227"/>
      <c r="G4" s="227"/>
      <c r="H4" s="227"/>
      <c r="I4" s="227"/>
      <c r="J4" s="227"/>
      <c r="K4" s="230"/>
      <c r="L4" s="227"/>
      <c r="M4" s="227"/>
      <c r="N4" s="227"/>
      <c r="O4" s="227"/>
      <c r="P4" s="227"/>
      <c r="Q4" s="227"/>
      <c r="R4" s="227"/>
      <c r="S4" s="227"/>
      <c r="T4" s="227"/>
      <c r="U4" s="227"/>
      <c r="V4" s="227"/>
      <c r="W4" s="227"/>
      <c r="X4" s="227"/>
      <c r="Y4" s="228"/>
      <c r="Z4" s="228"/>
      <c r="AD4" s="223" t="s">
        <v>718</v>
      </c>
      <c r="AF4" s="224"/>
      <c r="AG4" s="224"/>
      <c r="AH4" s="224"/>
      <c r="AI4" s="224"/>
      <c r="AJ4" s="222"/>
      <c r="AK4" s="222"/>
      <c r="AL4" s="210"/>
    </row>
    <row r="5" spans="1:38" ht="15" customHeight="1">
      <c r="A5" s="210"/>
      <c r="B5" s="225" t="s">
        <v>5</v>
      </c>
      <c r="C5" s="210"/>
      <c r="D5" s="210"/>
      <c r="E5" s="210"/>
      <c r="F5" s="210"/>
      <c r="G5" s="210"/>
      <c r="H5" s="210"/>
      <c r="I5" s="231"/>
      <c r="J5" s="210"/>
      <c r="K5" s="210"/>
      <c r="L5" s="210"/>
      <c r="M5" s="210"/>
      <c r="N5" s="210"/>
      <c r="O5" s="210"/>
      <c r="P5" s="210"/>
      <c r="Q5" s="210"/>
      <c r="R5" s="210"/>
      <c r="S5" s="210"/>
      <c r="T5" s="210"/>
      <c r="U5" s="210"/>
      <c r="V5" s="210"/>
      <c r="W5" s="210"/>
      <c r="X5" s="210"/>
      <c r="Y5" s="210"/>
      <c r="Z5" s="210"/>
      <c r="AA5" s="210"/>
      <c r="AB5" s="210"/>
      <c r="AC5" s="210"/>
      <c r="AE5" s="210" t="s">
        <v>20</v>
      </c>
      <c r="AG5" s="210"/>
      <c r="AH5" s="210"/>
      <c r="AI5" s="210"/>
      <c r="AJ5" s="210"/>
      <c r="AK5" s="210"/>
      <c r="AL5" s="210"/>
    </row>
    <row r="6" spans="1:38" ht="15" customHeight="1">
      <c r="A6" s="210"/>
      <c r="B6" s="233"/>
      <c r="C6" s="210"/>
      <c r="D6" s="210"/>
      <c r="E6" s="210"/>
      <c r="F6" s="210"/>
      <c r="G6" s="210"/>
      <c r="H6" s="210"/>
      <c r="I6" s="210"/>
      <c r="J6" s="210"/>
      <c r="K6" s="210"/>
      <c r="L6" s="210"/>
      <c r="M6" s="210"/>
      <c r="N6" s="210"/>
      <c r="O6" s="210"/>
      <c r="P6" s="210"/>
      <c r="Q6" s="210"/>
      <c r="R6" s="210"/>
      <c r="S6" s="210"/>
      <c r="T6" s="210"/>
      <c r="U6" s="210"/>
      <c r="V6" s="210"/>
      <c r="W6" s="210"/>
      <c r="X6" s="210"/>
      <c r="Y6" s="210"/>
      <c r="Z6" s="210"/>
      <c r="AJ6" s="224"/>
      <c r="AK6" s="210"/>
      <c r="AL6" s="210"/>
    </row>
    <row r="7" spans="1:38" ht="15" customHeight="1">
      <c r="A7" s="210"/>
      <c r="B7" s="210" t="s">
        <v>21</v>
      </c>
      <c r="C7" s="233"/>
      <c r="D7" s="210"/>
      <c r="E7" s="210"/>
      <c r="F7" s="210"/>
      <c r="G7" s="210"/>
      <c r="H7" s="210"/>
      <c r="I7" s="210"/>
      <c r="J7" s="210"/>
      <c r="K7" s="210"/>
      <c r="L7" s="210"/>
      <c r="M7" s="210"/>
      <c r="N7" s="210"/>
      <c r="O7" s="210"/>
      <c r="P7" s="210"/>
      <c r="Q7" s="210"/>
      <c r="R7" s="210"/>
      <c r="S7" s="210"/>
      <c r="T7" s="210"/>
      <c r="U7" s="210"/>
      <c r="V7" s="210"/>
      <c r="W7" s="210"/>
      <c r="X7" s="210"/>
      <c r="Y7" s="210"/>
      <c r="Z7" s="210"/>
      <c r="AA7" s="224"/>
      <c r="AB7" s="224"/>
      <c r="AC7" s="224"/>
      <c r="AD7" s="224"/>
      <c r="AE7" s="210"/>
      <c r="AF7" s="210"/>
      <c r="AG7" s="210"/>
      <c r="AH7" s="210"/>
      <c r="AI7" s="210"/>
      <c r="AJ7" s="210"/>
      <c r="AK7" s="210"/>
      <c r="AL7" s="210"/>
    </row>
    <row r="8" spans="1:38" ht="15" customHeight="1">
      <c r="A8" s="210"/>
      <c r="B8" s="210" t="s">
        <v>22</v>
      </c>
      <c r="C8" s="210"/>
      <c r="D8" s="210"/>
      <c r="E8" s="210"/>
      <c r="F8" s="210"/>
      <c r="G8" s="210"/>
      <c r="H8" s="210"/>
      <c r="I8" s="210"/>
      <c r="J8" s="210"/>
      <c r="K8" s="210"/>
      <c r="L8" s="210"/>
      <c r="M8" s="210"/>
      <c r="N8" s="210"/>
      <c r="O8" s="210"/>
      <c r="P8" s="210"/>
      <c r="Q8" s="210"/>
      <c r="R8" s="210"/>
      <c r="S8" s="210"/>
      <c r="T8" s="210"/>
      <c r="U8" s="210"/>
      <c r="V8" s="210"/>
      <c r="W8" s="210"/>
      <c r="X8" s="210"/>
      <c r="Y8" s="210"/>
      <c r="Z8" s="210"/>
      <c r="AA8" s="210"/>
      <c r="AB8" s="210"/>
      <c r="AC8" s="210"/>
      <c r="AD8" s="210"/>
      <c r="AE8" s="210"/>
      <c r="AF8" s="210"/>
      <c r="AG8" s="210"/>
      <c r="AH8" s="210"/>
      <c r="AI8" s="210"/>
      <c r="AJ8" s="210"/>
      <c r="AK8" s="210"/>
      <c r="AL8" s="210"/>
    </row>
    <row r="9" spans="1:38" ht="15" customHeight="1">
      <c r="A9" s="210"/>
      <c r="B9" s="210" t="s">
        <v>23</v>
      </c>
      <c r="C9" s="210"/>
      <c r="D9" s="210"/>
      <c r="E9" s="210"/>
      <c r="F9" s="210"/>
      <c r="G9" s="210"/>
      <c r="H9" s="210"/>
      <c r="I9" s="210"/>
      <c r="J9" s="210"/>
      <c r="K9" s="210"/>
      <c r="L9" s="210"/>
      <c r="M9" s="210"/>
      <c r="N9" s="210"/>
      <c r="O9" s="210"/>
      <c r="P9" s="210"/>
      <c r="Q9" s="210"/>
      <c r="R9" s="210"/>
      <c r="S9" s="210"/>
      <c r="T9" s="210"/>
      <c r="U9" s="210"/>
      <c r="V9" s="210"/>
      <c r="W9" s="210"/>
      <c r="X9" s="210"/>
      <c r="Y9" s="210"/>
      <c r="Z9" s="210"/>
      <c r="AA9" s="210"/>
      <c r="AB9" s="210"/>
      <c r="AC9" s="210"/>
      <c r="AD9" s="210"/>
      <c r="AE9" s="210"/>
      <c r="AF9" s="210"/>
      <c r="AG9" s="210"/>
      <c r="AH9" s="210"/>
      <c r="AI9" s="210"/>
      <c r="AJ9" s="210"/>
      <c r="AK9" s="210"/>
      <c r="AL9" s="210"/>
    </row>
    <row r="10" spans="1:38" ht="15" customHeight="1">
      <c r="A10" s="210"/>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row>
    <row r="11" spans="1:38" ht="15" customHeight="1">
      <c r="A11" s="210"/>
      <c r="B11" s="244" t="s">
        <v>24</v>
      </c>
      <c r="C11" s="244" t="s">
        <v>25</v>
      </c>
      <c r="D11" s="210"/>
      <c r="E11" s="210"/>
      <c r="F11" s="210"/>
      <c r="G11" s="210"/>
      <c r="H11" s="210"/>
      <c r="I11" s="210"/>
      <c r="J11" s="210"/>
      <c r="K11" s="210"/>
      <c r="L11" s="210"/>
      <c r="M11" s="210"/>
      <c r="N11" s="210"/>
      <c r="O11" s="210"/>
      <c r="P11" s="210"/>
      <c r="Q11" s="210"/>
      <c r="R11" s="210"/>
      <c r="S11" s="210"/>
      <c r="T11" s="210"/>
      <c r="U11" s="210"/>
      <c r="V11" s="210"/>
      <c r="W11" s="210"/>
      <c r="X11" s="210"/>
      <c r="Y11" s="210"/>
      <c r="Z11" s="210"/>
      <c r="AA11" s="210"/>
      <c r="AB11" s="210"/>
      <c r="AC11" s="210"/>
      <c r="AD11" s="210"/>
      <c r="AE11" s="210"/>
      <c r="AF11" s="210"/>
      <c r="AG11" s="210"/>
      <c r="AH11" s="210"/>
      <c r="AI11" s="210"/>
      <c r="AJ11" s="210"/>
      <c r="AK11" s="210"/>
      <c r="AL11" s="210"/>
    </row>
    <row r="12" spans="1:38" ht="15" customHeight="1">
      <c r="A12" s="210"/>
      <c r="B12" s="231"/>
      <c r="C12" s="231"/>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210"/>
      <c r="AB12" s="210"/>
      <c r="AC12" s="210"/>
      <c r="AD12" s="210"/>
      <c r="AE12" s="210"/>
      <c r="AF12" s="210"/>
      <c r="AG12" s="210"/>
      <c r="AH12" s="210"/>
      <c r="AI12" s="210"/>
      <c r="AJ12" s="210"/>
      <c r="AK12" s="210"/>
      <c r="AL12" s="210"/>
    </row>
    <row r="13" spans="1:38" ht="15" customHeight="1">
      <c r="A13" s="210"/>
      <c r="B13" s="210"/>
      <c r="C13" s="210" t="s">
        <v>26</v>
      </c>
      <c r="D13" s="210"/>
      <c r="E13" s="210"/>
      <c r="F13" s="210"/>
      <c r="G13" s="210"/>
      <c r="H13" s="210"/>
      <c r="I13" s="210"/>
      <c r="J13" s="210"/>
      <c r="K13" s="210" t="s">
        <v>27</v>
      </c>
      <c r="L13" s="210" t="s">
        <v>28</v>
      </c>
      <c r="M13" s="210"/>
      <c r="N13" s="210"/>
      <c r="O13" s="210"/>
      <c r="P13" s="210" t="s">
        <v>29</v>
      </c>
      <c r="Q13" s="210"/>
      <c r="R13" s="210"/>
      <c r="S13" s="210"/>
      <c r="T13" s="210" t="s">
        <v>30</v>
      </c>
      <c r="U13" s="210"/>
      <c r="V13" s="210"/>
      <c r="W13" s="210"/>
      <c r="X13" s="210"/>
      <c r="Y13" s="210"/>
      <c r="Z13" s="210"/>
      <c r="AA13" s="210"/>
      <c r="AB13" s="210"/>
      <c r="AC13" s="210"/>
      <c r="AD13" s="210"/>
      <c r="AE13" s="236" t="s">
        <v>31</v>
      </c>
      <c r="AF13" s="210"/>
      <c r="AG13" s="237"/>
      <c r="AH13" s="238"/>
      <c r="AI13" s="238"/>
      <c r="AJ13" s="239"/>
      <c r="AK13" s="210"/>
      <c r="AL13" s="210"/>
    </row>
    <row r="14" spans="1:38" ht="15" customHeight="1">
      <c r="A14" s="210"/>
      <c r="B14" s="210"/>
      <c r="C14" s="210"/>
      <c r="D14" s="210"/>
      <c r="E14" s="210"/>
      <c r="F14" s="210"/>
      <c r="G14" s="210"/>
      <c r="H14" s="210"/>
      <c r="I14" s="210"/>
      <c r="J14" s="210"/>
      <c r="K14" s="210"/>
      <c r="L14" s="210" t="s">
        <v>32</v>
      </c>
      <c r="M14" s="210"/>
      <c r="N14" s="210"/>
      <c r="O14" s="210"/>
      <c r="P14" s="210"/>
      <c r="Q14" s="210"/>
      <c r="R14" s="210"/>
      <c r="S14" s="210"/>
      <c r="T14" s="210"/>
      <c r="U14" s="210"/>
      <c r="V14" s="210"/>
      <c r="W14" s="210"/>
      <c r="X14" s="210"/>
      <c r="Y14" s="210"/>
      <c r="Z14" s="210"/>
      <c r="AA14" s="210"/>
      <c r="AB14" s="210"/>
      <c r="AC14" s="210"/>
      <c r="AD14" s="210"/>
      <c r="AE14" s="210"/>
      <c r="AF14" s="210"/>
      <c r="AG14" s="242"/>
      <c r="AH14" s="212"/>
      <c r="AI14" s="212"/>
      <c r="AJ14" s="243"/>
      <c r="AK14" s="210"/>
      <c r="AL14" s="210"/>
    </row>
    <row r="15" spans="1:38" ht="15" customHeight="1">
      <c r="A15" s="223"/>
      <c r="B15" s="210"/>
      <c r="C15" s="210"/>
      <c r="D15" s="181"/>
      <c r="E15" s="181"/>
      <c r="F15" s="181"/>
      <c r="G15" s="181"/>
      <c r="H15" s="181"/>
      <c r="I15" s="181"/>
      <c r="J15" s="210"/>
      <c r="K15" s="181"/>
      <c r="L15" s="181"/>
      <c r="M15" s="181"/>
      <c r="N15" s="181"/>
      <c r="O15" s="181"/>
      <c r="P15" s="181"/>
      <c r="Q15" s="181"/>
      <c r="R15" s="181"/>
      <c r="S15" s="181"/>
      <c r="T15" s="181"/>
      <c r="U15" s="181"/>
      <c r="V15" s="181"/>
      <c r="W15" s="181"/>
      <c r="X15" s="181"/>
      <c r="Y15" s="181"/>
      <c r="Z15" s="181"/>
      <c r="AA15" s="181"/>
      <c r="AB15" s="181"/>
      <c r="AC15" s="181"/>
      <c r="AD15" s="181"/>
      <c r="AE15" s="181"/>
      <c r="AF15" s="181"/>
      <c r="AG15" s="181"/>
      <c r="AH15" s="181"/>
      <c r="AI15" s="181"/>
      <c r="AJ15" s="223"/>
      <c r="AK15" s="223"/>
      <c r="AL15" s="210"/>
    </row>
    <row r="16" spans="1:38" ht="15" customHeight="1">
      <c r="A16" s="223"/>
      <c r="B16" s="210"/>
      <c r="C16" s="210" t="s">
        <v>33</v>
      </c>
      <c r="D16" s="181"/>
      <c r="E16" s="181"/>
      <c r="F16" s="181"/>
      <c r="G16" s="181"/>
      <c r="H16" s="181"/>
      <c r="I16" s="181"/>
      <c r="J16" s="210"/>
      <c r="K16" s="181" t="s">
        <v>34</v>
      </c>
      <c r="L16" s="210" t="s">
        <v>35</v>
      </c>
      <c r="M16" s="181"/>
      <c r="N16" s="181"/>
      <c r="O16" s="181"/>
      <c r="P16" s="210" t="s">
        <v>36</v>
      </c>
      <c r="Q16" s="181"/>
      <c r="R16" s="181"/>
      <c r="S16" s="181"/>
      <c r="T16" s="210" t="s">
        <v>37</v>
      </c>
      <c r="U16" s="181"/>
      <c r="V16" s="181"/>
      <c r="W16" s="181"/>
      <c r="X16" s="181"/>
      <c r="Y16" s="181"/>
      <c r="Z16" s="181"/>
      <c r="AA16" s="181"/>
      <c r="AB16" s="181"/>
      <c r="AC16" s="181"/>
      <c r="AD16" s="181"/>
      <c r="AE16" s="236" t="s">
        <v>38</v>
      </c>
      <c r="AF16" s="181"/>
      <c r="AG16" s="177"/>
      <c r="AH16" s="178"/>
      <c r="AI16" s="178"/>
      <c r="AJ16" s="258"/>
      <c r="AK16" s="223"/>
      <c r="AL16" s="210"/>
    </row>
    <row r="17" spans="1:38" ht="15" customHeight="1">
      <c r="A17" s="223"/>
      <c r="B17" s="210"/>
      <c r="C17" s="210"/>
      <c r="D17" s="181"/>
      <c r="E17" s="181"/>
      <c r="F17" s="181"/>
      <c r="G17" s="181"/>
      <c r="H17" s="181"/>
      <c r="I17" s="181"/>
      <c r="J17" s="210"/>
      <c r="K17" s="181"/>
      <c r="L17" s="181"/>
      <c r="M17" s="181"/>
      <c r="N17" s="181"/>
      <c r="O17" s="181"/>
      <c r="P17" s="181"/>
      <c r="Q17" s="181"/>
      <c r="R17" s="181"/>
      <c r="S17" s="181"/>
      <c r="T17" s="181"/>
      <c r="U17" s="181"/>
      <c r="V17" s="181"/>
      <c r="W17" s="181"/>
      <c r="X17" s="181"/>
      <c r="Y17" s="181"/>
      <c r="Z17" s="181"/>
      <c r="AA17" s="181"/>
      <c r="AB17" s="181"/>
      <c r="AC17" s="181"/>
      <c r="AD17" s="181"/>
      <c r="AE17" s="181"/>
      <c r="AF17" s="181"/>
      <c r="AG17" s="187"/>
      <c r="AH17" s="166"/>
      <c r="AI17" s="166"/>
      <c r="AJ17" s="259"/>
      <c r="AK17" s="223"/>
      <c r="AL17" s="210"/>
    </row>
    <row r="18" spans="1:38" ht="15" customHeight="1">
      <c r="A18" s="223"/>
      <c r="B18" s="244" t="s">
        <v>39</v>
      </c>
      <c r="C18" s="181"/>
      <c r="D18" s="181"/>
      <c r="E18" s="181"/>
      <c r="F18" s="181"/>
      <c r="G18" s="181"/>
      <c r="H18" s="181"/>
      <c r="I18" s="181"/>
      <c r="J18" s="181"/>
      <c r="K18" s="181"/>
      <c r="L18" s="181"/>
      <c r="M18" s="181"/>
      <c r="N18" s="181"/>
      <c r="O18" s="181"/>
      <c r="P18" s="181"/>
      <c r="Q18" s="181"/>
      <c r="R18" s="181"/>
      <c r="S18" s="181"/>
      <c r="T18" s="181"/>
      <c r="U18" s="181"/>
      <c r="V18" s="181"/>
      <c r="W18" s="181"/>
      <c r="X18" s="181"/>
      <c r="Y18" s="181"/>
      <c r="Z18" s="181"/>
      <c r="AA18" s="181"/>
      <c r="AB18" s="181"/>
      <c r="AC18" s="181"/>
      <c r="AD18" s="181"/>
      <c r="AE18" s="181"/>
      <c r="AF18" s="181"/>
      <c r="AG18" s="181"/>
      <c r="AH18" s="181"/>
      <c r="AI18" s="181"/>
      <c r="AJ18" s="223"/>
      <c r="AK18" s="223"/>
      <c r="AL18" s="210"/>
    </row>
    <row r="19" spans="1:38" ht="15" customHeight="1">
      <c r="A19" s="223"/>
      <c r="B19" s="210"/>
      <c r="C19" s="181"/>
      <c r="D19" s="181"/>
      <c r="E19" s="181"/>
      <c r="F19" s="181"/>
      <c r="G19" s="181"/>
      <c r="H19" s="181"/>
      <c r="I19" s="181"/>
      <c r="J19" s="181"/>
      <c r="K19" s="181"/>
      <c r="L19" s="181"/>
      <c r="M19" s="181"/>
      <c r="N19" s="181"/>
      <c r="O19" s="181"/>
      <c r="P19" s="181"/>
      <c r="Q19" s="181"/>
      <c r="R19" s="181"/>
      <c r="S19" s="181"/>
      <c r="T19" s="181"/>
      <c r="U19" s="181"/>
      <c r="V19" s="181"/>
      <c r="W19" s="181"/>
      <c r="X19" s="181"/>
      <c r="Y19" s="181"/>
      <c r="Z19" s="181"/>
      <c r="AA19" s="181"/>
      <c r="AB19" s="181"/>
      <c r="AC19" s="181"/>
      <c r="AD19" s="181"/>
      <c r="AE19" s="181"/>
      <c r="AF19" s="181"/>
      <c r="AG19" s="181"/>
      <c r="AH19" s="181"/>
      <c r="AI19" s="181"/>
      <c r="AJ19" s="223"/>
      <c r="AK19" s="223"/>
      <c r="AL19" s="210"/>
    </row>
    <row r="20" spans="1:38" ht="15" customHeight="1">
      <c r="A20" s="223"/>
      <c r="B20" s="210"/>
      <c r="C20" s="181" t="s">
        <v>40</v>
      </c>
      <c r="D20" s="181"/>
      <c r="E20" s="181"/>
      <c r="F20" s="181"/>
      <c r="G20" s="181"/>
      <c r="H20" s="181"/>
      <c r="I20" s="181"/>
      <c r="J20" s="181"/>
      <c r="K20" s="181"/>
      <c r="L20" s="181"/>
      <c r="M20" s="181"/>
      <c r="N20" s="181"/>
      <c r="O20" s="181"/>
      <c r="P20" s="181"/>
      <c r="Q20" s="181"/>
      <c r="R20" s="181"/>
      <c r="S20" s="181"/>
      <c r="T20" s="181"/>
      <c r="U20" s="181"/>
      <c r="V20" s="181"/>
      <c r="W20" s="181"/>
      <c r="X20" s="181"/>
      <c r="Y20" s="181"/>
      <c r="Z20" s="181"/>
      <c r="AA20" s="181"/>
      <c r="AB20" s="181"/>
      <c r="AC20" s="181"/>
      <c r="AD20" s="181"/>
      <c r="AE20" s="236" t="s">
        <v>41</v>
      </c>
      <c r="AF20" s="181"/>
      <c r="AG20" s="177"/>
      <c r="AH20" s="178"/>
      <c r="AI20" s="178"/>
      <c r="AJ20" s="258"/>
      <c r="AK20" s="223"/>
      <c r="AL20" s="210"/>
    </row>
    <row r="21" spans="1:38" ht="15" customHeight="1">
      <c r="A21" s="223"/>
      <c r="B21" s="210"/>
      <c r="C21" s="181"/>
      <c r="D21" s="181"/>
      <c r="E21" s="181"/>
      <c r="F21" s="181"/>
      <c r="G21" s="181"/>
      <c r="H21" s="181"/>
      <c r="I21" s="181"/>
      <c r="J21" s="181"/>
      <c r="K21" s="181"/>
      <c r="L21" s="181"/>
      <c r="M21" s="181"/>
      <c r="N21" s="181"/>
      <c r="O21" s="181"/>
      <c r="P21" s="181"/>
      <c r="Q21" s="181"/>
      <c r="R21" s="181"/>
      <c r="S21" s="181"/>
      <c r="T21" s="181"/>
      <c r="U21" s="181"/>
      <c r="V21" s="181"/>
      <c r="W21" s="181"/>
      <c r="X21" s="181"/>
      <c r="Y21" s="181"/>
      <c r="Z21" s="181"/>
      <c r="AA21" s="181"/>
      <c r="AB21" s="181"/>
      <c r="AC21" s="181"/>
      <c r="AD21" s="181"/>
      <c r="AE21" s="181"/>
      <c r="AF21" s="181"/>
      <c r="AG21" s="176"/>
      <c r="AH21" s="181"/>
      <c r="AI21" s="181"/>
      <c r="AJ21" s="260"/>
      <c r="AK21" s="223"/>
      <c r="AL21" s="210"/>
    </row>
    <row r="22" spans="1:38" ht="15" customHeight="1">
      <c r="A22" s="223"/>
      <c r="B22" s="210"/>
      <c r="C22" s="181" t="s">
        <v>42</v>
      </c>
      <c r="D22" s="181"/>
      <c r="E22" s="181"/>
      <c r="F22" s="181"/>
      <c r="G22" s="181"/>
      <c r="H22" s="181"/>
      <c r="I22" s="181"/>
      <c r="J22" s="181"/>
      <c r="K22" s="181"/>
      <c r="L22" s="181"/>
      <c r="M22" s="191"/>
      <c r="N22" s="181"/>
      <c r="O22" s="181"/>
      <c r="P22" s="181"/>
      <c r="Q22" s="181"/>
      <c r="R22" s="181"/>
      <c r="S22" s="181"/>
      <c r="T22" s="181"/>
      <c r="U22" s="181"/>
      <c r="V22" s="181"/>
      <c r="W22" s="181"/>
      <c r="X22" s="181"/>
      <c r="Y22" s="192"/>
      <c r="Z22" s="181"/>
      <c r="AA22" s="181"/>
      <c r="AB22" s="181"/>
      <c r="AC22" s="181"/>
      <c r="AD22" s="181"/>
      <c r="AE22" s="236" t="s">
        <v>43</v>
      </c>
      <c r="AF22" s="210"/>
      <c r="AG22" s="237"/>
      <c r="AH22" s="178"/>
      <c r="AI22" s="178"/>
      <c r="AJ22" s="258"/>
      <c r="AK22" s="223"/>
      <c r="AL22" s="210"/>
    </row>
    <row r="23" spans="1:38" ht="15" customHeight="1">
      <c r="A23" s="223"/>
      <c r="B23" s="236"/>
      <c r="C23" s="210"/>
      <c r="D23" s="210"/>
      <c r="E23" s="210"/>
      <c r="F23" s="210"/>
      <c r="G23" s="210"/>
      <c r="H23" s="210"/>
      <c r="I23" s="210"/>
      <c r="J23" s="210"/>
      <c r="K23" s="210"/>
      <c r="L23" s="210"/>
      <c r="M23" s="210"/>
      <c r="N23" s="210"/>
      <c r="O23" s="210"/>
      <c r="P23" s="210"/>
      <c r="Q23" s="210"/>
      <c r="R23" s="210"/>
      <c r="S23" s="210"/>
      <c r="T23" s="210"/>
      <c r="U23" s="210"/>
      <c r="V23" s="210"/>
      <c r="W23" s="210"/>
      <c r="X23" s="210"/>
      <c r="Y23" s="210"/>
      <c r="Z23" s="210"/>
      <c r="AA23" s="210"/>
      <c r="AB23" s="210"/>
      <c r="AC23" s="210"/>
      <c r="AD23" s="210"/>
      <c r="AE23" s="210"/>
      <c r="AF23" s="210"/>
      <c r="AG23" s="242"/>
      <c r="AH23" s="212"/>
      <c r="AI23" s="166"/>
      <c r="AJ23" s="259"/>
      <c r="AK23" s="223"/>
      <c r="AL23" s="210"/>
    </row>
    <row r="24" spans="1:38" ht="15" customHeight="1">
      <c r="A24" s="223"/>
      <c r="B24" s="236"/>
      <c r="C24" s="210" t="s">
        <v>44</v>
      </c>
      <c r="D24" s="210"/>
      <c r="E24" s="210"/>
      <c r="F24" s="210"/>
      <c r="G24" s="210"/>
      <c r="H24" s="210"/>
      <c r="I24" s="210"/>
      <c r="J24" s="210"/>
      <c r="K24" s="210"/>
      <c r="L24" s="210"/>
      <c r="M24" s="210"/>
      <c r="N24" s="210"/>
      <c r="O24" s="210"/>
      <c r="P24" s="210"/>
      <c r="Q24" s="210"/>
      <c r="R24" s="210"/>
      <c r="S24" s="210"/>
      <c r="T24" s="210"/>
      <c r="U24" s="210"/>
      <c r="V24" s="210"/>
      <c r="W24" s="210"/>
      <c r="X24" s="210"/>
      <c r="Y24" s="210"/>
      <c r="Z24" s="210"/>
      <c r="AA24" s="210"/>
      <c r="AB24" s="210"/>
      <c r="AC24" s="210"/>
      <c r="AD24" s="210"/>
      <c r="AE24" s="236" t="s">
        <v>45</v>
      </c>
      <c r="AF24" s="210"/>
      <c r="AG24" s="240"/>
      <c r="AH24" s="210"/>
      <c r="AI24" s="181"/>
      <c r="AJ24" s="260"/>
      <c r="AK24" s="223"/>
      <c r="AL24" s="210"/>
    </row>
    <row r="25" spans="1:38" ht="15" customHeight="1">
      <c r="A25" s="223"/>
      <c r="B25" s="236"/>
      <c r="C25" s="210"/>
      <c r="D25" s="181"/>
      <c r="E25" s="181"/>
      <c r="F25" s="181"/>
      <c r="G25" s="181"/>
      <c r="H25" s="181"/>
      <c r="I25" s="181"/>
      <c r="J25" s="210"/>
      <c r="K25" s="181"/>
      <c r="L25" s="181"/>
      <c r="M25" s="181"/>
      <c r="N25" s="181"/>
      <c r="O25" s="181"/>
      <c r="P25" s="181"/>
      <c r="Q25" s="181"/>
      <c r="R25" s="181"/>
      <c r="S25" s="181"/>
      <c r="T25" s="181"/>
      <c r="U25" s="181"/>
      <c r="V25" s="181"/>
      <c r="W25" s="181"/>
      <c r="X25" s="181"/>
      <c r="Y25" s="181"/>
      <c r="Z25" s="181"/>
      <c r="AA25" s="181"/>
      <c r="AB25" s="181"/>
      <c r="AC25" s="181"/>
      <c r="AD25" s="181"/>
      <c r="AE25" s="181"/>
      <c r="AF25" s="181"/>
      <c r="AG25" s="187"/>
      <c r="AH25" s="166"/>
      <c r="AI25" s="166"/>
      <c r="AJ25" s="259"/>
      <c r="AK25" s="223"/>
      <c r="AL25" s="210"/>
    </row>
    <row r="26" spans="1:38" ht="15" customHeight="1">
      <c r="A26" s="223"/>
      <c r="B26" s="210"/>
      <c r="C26" s="210" t="s">
        <v>46</v>
      </c>
      <c r="D26" s="181"/>
      <c r="E26" s="181"/>
      <c r="F26" s="181"/>
      <c r="G26" s="181"/>
      <c r="H26" s="181"/>
      <c r="I26" s="181"/>
      <c r="J26" s="210"/>
      <c r="K26" s="181"/>
      <c r="L26" s="181"/>
      <c r="M26" s="181"/>
      <c r="N26" s="181"/>
      <c r="O26" s="181"/>
      <c r="P26" s="181"/>
      <c r="Q26" s="181"/>
      <c r="R26" s="181"/>
      <c r="S26" s="181"/>
      <c r="T26" s="181"/>
      <c r="U26" s="181"/>
      <c r="V26" s="181"/>
      <c r="W26" s="181"/>
      <c r="X26" s="181"/>
      <c r="Y26" s="181"/>
      <c r="Z26" s="181"/>
      <c r="AA26" s="181"/>
      <c r="AB26" s="181"/>
      <c r="AC26" s="181"/>
      <c r="AD26" s="181"/>
      <c r="AE26" s="236"/>
      <c r="AF26" s="181"/>
      <c r="AG26" s="181"/>
      <c r="AH26" s="181"/>
      <c r="AI26" s="181"/>
      <c r="AJ26" s="223"/>
      <c r="AK26" s="223"/>
      <c r="AL26" s="210"/>
    </row>
    <row r="27" spans="1:38" ht="15" customHeight="1">
      <c r="A27" s="223"/>
      <c r="B27" s="210"/>
      <c r="C27" s="210"/>
      <c r="D27" s="181"/>
      <c r="E27" s="181"/>
      <c r="F27" s="181"/>
      <c r="G27" s="181"/>
      <c r="H27" s="181"/>
      <c r="I27" s="181"/>
      <c r="J27" s="210"/>
      <c r="K27" s="181"/>
      <c r="L27" s="181"/>
      <c r="M27" s="181"/>
      <c r="N27" s="181"/>
      <c r="O27" s="181"/>
      <c r="P27" s="181"/>
      <c r="Q27" s="181"/>
      <c r="R27" s="181"/>
      <c r="S27" s="181"/>
      <c r="T27" s="181"/>
      <c r="U27" s="181"/>
      <c r="V27" s="181"/>
      <c r="W27" s="181"/>
      <c r="X27" s="181"/>
      <c r="Y27" s="181"/>
      <c r="Z27" s="181"/>
      <c r="AA27" s="181"/>
      <c r="AB27" s="181"/>
      <c r="AC27" s="181"/>
      <c r="AD27" s="181"/>
      <c r="AE27" s="181"/>
      <c r="AF27" s="181"/>
      <c r="AG27" s="181"/>
      <c r="AH27" s="181"/>
      <c r="AI27" s="181"/>
      <c r="AJ27" s="223"/>
      <c r="AK27" s="223"/>
      <c r="AL27" s="210"/>
    </row>
    <row r="28" spans="1:38" ht="15" customHeight="1">
      <c r="A28" s="223"/>
      <c r="B28" s="210"/>
      <c r="C28" s="181"/>
      <c r="D28" s="181" t="s">
        <v>47</v>
      </c>
      <c r="E28" s="181"/>
      <c r="F28" s="181"/>
      <c r="G28" s="181"/>
      <c r="H28" s="181"/>
      <c r="I28" s="181"/>
      <c r="J28" s="181"/>
      <c r="K28" s="261"/>
      <c r="L28" s="262"/>
      <c r="M28" s="262"/>
      <c r="N28" s="262"/>
      <c r="O28" s="262"/>
      <c r="P28" s="262"/>
      <c r="Q28" s="262"/>
      <c r="R28" s="262"/>
      <c r="S28" s="262"/>
      <c r="T28" s="262"/>
      <c r="U28" s="262"/>
      <c r="V28" s="262"/>
      <c r="W28" s="262"/>
      <c r="X28" s="262"/>
      <c r="Y28" s="262"/>
      <c r="Z28" s="262"/>
      <c r="AA28" s="262"/>
      <c r="AB28" s="262"/>
      <c r="AC28" s="262"/>
      <c r="AD28" s="262"/>
      <c r="AE28" s="262"/>
      <c r="AF28" s="262"/>
      <c r="AG28" s="262"/>
      <c r="AH28" s="262"/>
      <c r="AI28" s="262"/>
      <c r="AJ28" s="223"/>
      <c r="AK28" s="223"/>
      <c r="AL28" s="210"/>
    </row>
    <row r="29" spans="1:38" ht="15" customHeight="1">
      <c r="A29" s="223"/>
      <c r="B29" s="210"/>
      <c r="C29" s="181"/>
      <c r="D29" s="181"/>
      <c r="E29" s="181"/>
      <c r="F29" s="181"/>
      <c r="G29" s="181"/>
      <c r="H29" s="181"/>
      <c r="I29" s="181"/>
      <c r="J29" s="181"/>
      <c r="K29" s="262"/>
      <c r="L29" s="262"/>
      <c r="M29" s="262"/>
      <c r="N29" s="262"/>
      <c r="O29" s="262"/>
      <c r="P29" s="262"/>
      <c r="Q29" s="262"/>
      <c r="R29" s="262"/>
      <c r="S29" s="262"/>
      <c r="T29" s="262"/>
      <c r="U29" s="262"/>
      <c r="V29" s="262"/>
      <c r="W29" s="262"/>
      <c r="X29" s="262"/>
      <c r="Y29" s="262"/>
      <c r="Z29" s="262"/>
      <c r="AA29" s="262"/>
      <c r="AB29" s="262"/>
      <c r="AC29" s="262"/>
      <c r="AD29" s="262"/>
      <c r="AE29" s="262"/>
      <c r="AF29" s="262"/>
      <c r="AG29" s="262"/>
      <c r="AH29" s="262"/>
      <c r="AI29" s="262"/>
      <c r="AJ29" s="223"/>
      <c r="AK29" s="223"/>
      <c r="AL29" s="210"/>
    </row>
    <row r="30" spans="1:38" ht="15" customHeight="1">
      <c r="A30" s="223"/>
      <c r="B30" s="210"/>
      <c r="C30" s="181"/>
      <c r="D30" s="181"/>
      <c r="E30" s="181"/>
      <c r="F30" s="181"/>
      <c r="G30" s="181"/>
      <c r="H30" s="181"/>
      <c r="I30" s="181"/>
      <c r="J30" s="181"/>
      <c r="K30" s="262"/>
      <c r="L30" s="262"/>
      <c r="M30" s="262"/>
      <c r="N30" s="262"/>
      <c r="O30" s="262"/>
      <c r="P30" s="262"/>
      <c r="Q30" s="262"/>
      <c r="R30" s="262"/>
      <c r="S30" s="262"/>
      <c r="T30" s="262"/>
      <c r="U30" s="262"/>
      <c r="V30" s="262"/>
      <c r="W30" s="262"/>
      <c r="X30" s="262"/>
      <c r="Y30" s="262"/>
      <c r="Z30" s="262"/>
      <c r="AA30" s="262"/>
      <c r="AB30" s="262"/>
      <c r="AC30" s="262"/>
      <c r="AD30" s="262"/>
      <c r="AE30" s="262"/>
      <c r="AF30" s="262"/>
      <c r="AG30" s="262"/>
      <c r="AH30" s="262"/>
      <c r="AI30" s="262"/>
      <c r="AJ30" s="223"/>
      <c r="AK30" s="223"/>
      <c r="AL30" s="210"/>
    </row>
    <row r="31" spans="1:38" ht="15" customHeight="1">
      <c r="A31" s="223"/>
      <c r="B31" s="249"/>
      <c r="C31" s="181"/>
      <c r="D31" s="181" t="s">
        <v>48</v>
      </c>
      <c r="E31" s="181"/>
      <c r="F31" s="192"/>
      <c r="G31" s="181"/>
      <c r="H31" s="181"/>
      <c r="I31" s="181"/>
      <c r="J31" s="181"/>
      <c r="K31" s="181"/>
      <c r="L31" s="181"/>
      <c r="M31" s="181"/>
      <c r="N31" s="181"/>
      <c r="O31" s="181"/>
      <c r="P31" s="181"/>
      <c r="Q31" s="181"/>
      <c r="R31" s="181"/>
      <c r="S31" s="181"/>
      <c r="T31" s="181"/>
      <c r="U31" s="181"/>
      <c r="V31" s="181"/>
      <c r="W31" s="181"/>
      <c r="X31" s="181"/>
      <c r="Y31" s="181"/>
      <c r="Z31" s="181"/>
      <c r="AA31" s="181"/>
      <c r="AB31" s="181"/>
      <c r="AC31" s="181"/>
      <c r="AD31" s="181"/>
      <c r="AE31" s="181"/>
      <c r="AF31" s="210"/>
      <c r="AG31" s="210"/>
      <c r="AH31" s="181"/>
      <c r="AI31" s="181"/>
      <c r="AJ31" s="223"/>
      <c r="AK31" s="223"/>
      <c r="AL31" s="210"/>
    </row>
    <row r="32" spans="1:38" ht="15" customHeight="1">
      <c r="A32" s="223"/>
      <c r="B32" s="249"/>
      <c r="C32" s="181"/>
      <c r="D32" s="181"/>
      <c r="E32" s="181"/>
      <c r="F32" s="181"/>
      <c r="G32" s="181"/>
      <c r="H32" s="181"/>
      <c r="I32" s="181"/>
      <c r="J32" s="181"/>
      <c r="K32" s="181"/>
      <c r="L32" s="181"/>
      <c r="M32" s="181"/>
      <c r="N32" s="181"/>
      <c r="O32" s="181"/>
      <c r="P32" s="181"/>
      <c r="Q32" s="181"/>
      <c r="R32" s="181"/>
      <c r="S32" s="181"/>
      <c r="T32" s="181"/>
      <c r="U32" s="181"/>
      <c r="V32" s="181"/>
      <c r="W32" s="181"/>
      <c r="X32" s="181"/>
      <c r="Y32" s="181"/>
      <c r="Z32" s="181"/>
      <c r="AA32" s="181"/>
      <c r="AB32" s="181"/>
      <c r="AC32" s="181"/>
      <c r="AD32" s="181"/>
      <c r="AE32" s="181"/>
      <c r="AF32" s="210"/>
      <c r="AG32" s="210"/>
      <c r="AH32" s="181"/>
      <c r="AI32" s="181"/>
      <c r="AJ32" s="223"/>
      <c r="AK32" s="223"/>
      <c r="AL32" s="210"/>
    </row>
    <row r="33" spans="1:38" ht="15" customHeight="1">
      <c r="A33" s="223"/>
      <c r="B33" s="249"/>
      <c r="C33" s="181"/>
      <c r="D33" s="181"/>
      <c r="E33" s="181"/>
      <c r="F33" s="181"/>
      <c r="G33" s="181"/>
      <c r="H33" s="181"/>
      <c r="I33" s="181"/>
      <c r="J33" s="181"/>
      <c r="K33" s="181"/>
      <c r="L33" s="181"/>
      <c r="M33" s="181"/>
      <c r="N33" s="181"/>
      <c r="O33" s="181"/>
      <c r="P33" s="181"/>
      <c r="Q33" s="181"/>
      <c r="R33" s="181"/>
      <c r="S33" s="181"/>
      <c r="T33" s="181"/>
      <c r="U33" s="181"/>
      <c r="V33" s="181"/>
      <c r="W33" s="181"/>
      <c r="X33" s="181"/>
      <c r="Y33" s="181"/>
      <c r="Z33" s="181"/>
      <c r="AA33" s="181"/>
      <c r="AB33" s="181"/>
      <c r="AC33" s="181"/>
      <c r="AD33" s="181"/>
      <c r="AE33" s="181"/>
      <c r="AF33" s="210"/>
      <c r="AG33" s="210"/>
      <c r="AH33" s="181"/>
      <c r="AI33" s="181"/>
      <c r="AJ33" s="223"/>
      <c r="AK33" s="223"/>
      <c r="AL33" s="210"/>
    </row>
    <row r="34" spans="1:38" ht="15" customHeight="1">
      <c r="A34" s="223"/>
      <c r="B34" s="244" t="s">
        <v>49</v>
      </c>
      <c r="C34" s="263"/>
      <c r="D34" s="181"/>
      <c r="E34" s="181"/>
      <c r="F34" s="181"/>
      <c r="G34" s="181"/>
      <c r="H34" s="181"/>
      <c r="I34" s="181"/>
      <c r="J34" s="181"/>
      <c r="K34" s="181"/>
      <c r="L34" s="181"/>
      <c r="M34" s="181"/>
      <c r="N34" s="181"/>
      <c r="O34" s="181"/>
      <c r="P34" s="181"/>
      <c r="Q34" s="181"/>
      <c r="R34" s="181"/>
      <c r="S34" s="181"/>
      <c r="T34" s="181"/>
      <c r="U34" s="181"/>
      <c r="V34" s="181"/>
      <c r="W34" s="181"/>
      <c r="X34" s="181"/>
      <c r="Y34" s="181"/>
      <c r="Z34" s="181"/>
      <c r="AA34" s="181"/>
      <c r="AB34" s="181"/>
      <c r="AC34" s="181"/>
      <c r="AD34" s="181"/>
      <c r="AE34" s="181"/>
      <c r="AF34" s="210"/>
      <c r="AG34" s="210"/>
      <c r="AH34" s="181"/>
      <c r="AI34" s="181"/>
      <c r="AJ34" s="223"/>
      <c r="AK34" s="223"/>
      <c r="AL34" s="210"/>
    </row>
    <row r="35" spans="1:38" ht="15" customHeight="1">
      <c r="A35" s="223"/>
      <c r="B35" s="245"/>
      <c r="C35" s="181" t="s">
        <v>50</v>
      </c>
      <c r="D35" s="181"/>
      <c r="E35" s="181"/>
      <c r="F35" s="181"/>
      <c r="G35" s="181"/>
      <c r="H35" s="181"/>
      <c r="I35" s="181"/>
      <c r="J35" s="181"/>
      <c r="K35" s="181"/>
      <c r="L35" s="181"/>
      <c r="M35" s="181"/>
      <c r="N35" s="181"/>
      <c r="O35" s="181"/>
      <c r="P35" s="181"/>
      <c r="Q35" s="181"/>
      <c r="R35" s="181"/>
      <c r="S35" s="181"/>
      <c r="T35" s="181"/>
      <c r="U35" s="181"/>
      <c r="V35" s="181"/>
      <c r="W35" s="181"/>
      <c r="X35" s="181"/>
      <c r="Y35" s="210"/>
      <c r="Z35" s="181"/>
      <c r="AA35" s="181"/>
      <c r="AB35" s="181"/>
      <c r="AC35" s="181"/>
      <c r="AD35" s="181"/>
      <c r="AE35" s="236" t="s">
        <v>51</v>
      </c>
      <c r="AF35" s="210"/>
      <c r="AG35" s="237"/>
      <c r="AH35" s="178"/>
      <c r="AI35" s="178"/>
      <c r="AJ35" s="258"/>
      <c r="AK35" s="223"/>
      <c r="AL35" s="210"/>
    </row>
    <row r="36" spans="1:38" ht="15" customHeight="1">
      <c r="A36" s="223"/>
      <c r="B36" s="181"/>
      <c r="C36" s="181"/>
      <c r="D36" s="181" t="s">
        <v>52</v>
      </c>
      <c r="E36" s="181"/>
      <c r="G36" s="181"/>
      <c r="H36" s="210"/>
      <c r="I36" s="181"/>
      <c r="J36" s="181"/>
      <c r="K36" s="197"/>
      <c r="L36" s="181"/>
      <c r="M36" s="181"/>
      <c r="N36" s="181"/>
      <c r="O36" s="181"/>
      <c r="P36" s="181"/>
      <c r="Q36" s="181"/>
      <c r="R36" s="181"/>
      <c r="S36" s="181"/>
      <c r="T36" s="181"/>
      <c r="U36" s="181"/>
      <c r="V36" s="181"/>
      <c r="W36" s="181"/>
      <c r="X36" s="181"/>
      <c r="Y36" s="181"/>
      <c r="Z36" s="181"/>
      <c r="AA36" s="181"/>
      <c r="AB36" s="181"/>
      <c r="AC36" s="181"/>
      <c r="AD36" s="181"/>
      <c r="AE36" s="181"/>
      <c r="AF36" s="210"/>
      <c r="AG36" s="242"/>
      <c r="AH36" s="166"/>
      <c r="AI36" s="166"/>
      <c r="AJ36" s="259"/>
      <c r="AK36" s="223"/>
      <c r="AL36" s="210"/>
    </row>
    <row r="37" spans="1:38" ht="15" customHeight="1">
      <c r="A37" s="223"/>
      <c r="B37" s="181"/>
      <c r="C37" s="181"/>
      <c r="D37" s="181"/>
      <c r="E37" s="181"/>
      <c r="G37" s="181"/>
      <c r="H37" s="210"/>
      <c r="I37" s="181"/>
      <c r="J37" s="181"/>
      <c r="K37" s="197"/>
      <c r="L37" s="181"/>
      <c r="M37" s="181"/>
      <c r="N37" s="181"/>
      <c r="O37" s="181"/>
      <c r="P37" s="181"/>
      <c r="Q37" s="181"/>
      <c r="R37" s="181"/>
      <c r="S37" s="181"/>
      <c r="T37" s="181"/>
      <c r="U37" s="181"/>
      <c r="V37" s="181"/>
      <c r="W37" s="181"/>
      <c r="X37" s="181"/>
      <c r="Y37" s="181"/>
      <c r="Z37" s="181"/>
      <c r="AA37" s="181"/>
      <c r="AB37" s="181"/>
      <c r="AC37" s="181"/>
      <c r="AD37" s="181"/>
      <c r="AK37" s="223"/>
      <c r="AL37" s="210"/>
    </row>
    <row r="38" spans="1:38" ht="15" customHeight="1">
      <c r="A38" s="223"/>
      <c r="B38" s="181"/>
      <c r="C38" s="181"/>
      <c r="D38" s="181"/>
      <c r="E38" s="181"/>
      <c r="G38" s="181"/>
      <c r="H38" s="210"/>
      <c r="I38" s="181"/>
      <c r="J38" s="181"/>
      <c r="K38" s="197"/>
      <c r="L38" s="181"/>
      <c r="M38" s="181"/>
      <c r="N38" s="181"/>
      <c r="O38" s="181"/>
      <c r="P38" s="181"/>
      <c r="Q38" s="181"/>
      <c r="R38" s="181"/>
      <c r="S38" s="181"/>
      <c r="T38" s="181"/>
      <c r="U38" s="181"/>
      <c r="V38" s="181"/>
      <c r="W38" s="181"/>
      <c r="X38" s="181"/>
      <c r="Y38" s="181"/>
      <c r="Z38" s="181"/>
      <c r="AA38" s="181"/>
      <c r="AB38" s="181"/>
      <c r="AC38" s="181"/>
      <c r="AD38" s="181"/>
      <c r="AE38" s="181"/>
      <c r="AF38" s="210"/>
      <c r="AG38" s="210"/>
      <c r="AH38" s="181"/>
      <c r="AI38" s="181"/>
      <c r="AJ38" s="223"/>
      <c r="AK38" s="223"/>
      <c r="AL38" s="210"/>
    </row>
    <row r="39" spans="1:38" ht="15" customHeight="1">
      <c r="A39" s="223"/>
      <c r="B39" s="181"/>
      <c r="C39" s="181"/>
      <c r="D39" s="181" t="s">
        <v>48</v>
      </c>
      <c r="E39" s="181"/>
      <c r="G39" s="181"/>
      <c r="H39" s="210"/>
      <c r="I39" s="210"/>
      <c r="J39" s="210"/>
      <c r="K39" s="210"/>
      <c r="L39" s="210"/>
      <c r="M39" s="210"/>
      <c r="N39" s="210"/>
      <c r="O39" s="210"/>
      <c r="P39" s="210"/>
      <c r="Q39" s="210"/>
      <c r="R39" s="210"/>
      <c r="S39" s="210"/>
      <c r="T39" s="210"/>
      <c r="U39" s="210"/>
      <c r="V39" s="210"/>
      <c r="W39" s="210"/>
      <c r="X39" s="210"/>
      <c r="Y39" s="264"/>
      <c r="Z39" s="210"/>
      <c r="AA39" s="181"/>
      <c r="AB39" s="181"/>
      <c r="AC39" s="181"/>
      <c r="AD39" s="181"/>
      <c r="AE39" s="181"/>
      <c r="AF39" s="210"/>
      <c r="AG39" s="210"/>
      <c r="AH39" s="181"/>
      <c r="AI39" s="181"/>
      <c r="AJ39" s="223"/>
      <c r="AK39" s="223"/>
      <c r="AL39" s="210"/>
    </row>
    <row r="40" spans="1:38" ht="15" customHeight="1">
      <c r="A40" s="223"/>
      <c r="B40" s="181"/>
      <c r="C40" s="181"/>
      <c r="D40" s="181"/>
      <c r="E40" s="181"/>
      <c r="F40" s="181"/>
      <c r="G40" s="181"/>
      <c r="H40" s="210"/>
      <c r="I40" s="210"/>
      <c r="J40" s="210"/>
      <c r="K40" s="210"/>
      <c r="L40" s="210"/>
      <c r="M40" s="210"/>
      <c r="N40" s="210"/>
      <c r="O40" s="210"/>
      <c r="P40" s="210"/>
      <c r="Q40" s="210"/>
      <c r="R40" s="210"/>
      <c r="S40" s="210"/>
      <c r="T40" s="210"/>
      <c r="U40" s="210"/>
      <c r="V40" s="210"/>
      <c r="W40" s="210"/>
      <c r="X40" s="210"/>
      <c r="Y40" s="264"/>
      <c r="Z40" s="210"/>
      <c r="AA40" s="181"/>
      <c r="AB40" s="181"/>
      <c r="AC40" s="181"/>
      <c r="AD40" s="181"/>
      <c r="AE40" s="181"/>
      <c r="AF40" s="210"/>
      <c r="AG40" s="210"/>
      <c r="AH40" s="181"/>
      <c r="AI40" s="181"/>
      <c r="AJ40" s="223"/>
      <c r="AK40" s="223"/>
      <c r="AL40" s="210"/>
    </row>
    <row r="41" spans="1:38" ht="15" customHeight="1">
      <c r="A41" s="223"/>
      <c r="B41" s="181"/>
      <c r="C41" s="181"/>
      <c r="D41" s="181"/>
      <c r="E41" s="181"/>
      <c r="F41" s="181"/>
      <c r="G41" s="181"/>
      <c r="H41" s="181"/>
      <c r="I41" s="181"/>
      <c r="J41" s="181"/>
      <c r="K41" s="181"/>
      <c r="L41" s="181"/>
      <c r="M41" s="181"/>
      <c r="N41" s="181"/>
      <c r="O41" s="181"/>
      <c r="P41" s="181"/>
      <c r="Q41" s="181"/>
      <c r="R41" s="181"/>
      <c r="S41" s="181"/>
      <c r="T41" s="181"/>
      <c r="U41" s="181"/>
      <c r="V41" s="181"/>
      <c r="W41" s="181"/>
      <c r="X41" s="181"/>
      <c r="Y41" s="181"/>
      <c r="Z41" s="181"/>
      <c r="AA41" s="181"/>
      <c r="AB41" s="181"/>
      <c r="AC41" s="181"/>
      <c r="AD41" s="181"/>
      <c r="AE41" s="181"/>
      <c r="AF41" s="210"/>
      <c r="AG41" s="210"/>
      <c r="AH41" s="210"/>
      <c r="AI41" s="181"/>
      <c r="AJ41" s="223"/>
      <c r="AK41" s="223"/>
      <c r="AL41" s="210"/>
    </row>
    <row r="42" spans="1:38" ht="15" customHeight="1">
      <c r="A42" s="223"/>
      <c r="B42" s="225" t="s">
        <v>53</v>
      </c>
      <c r="C42" s="223"/>
      <c r="D42" s="181"/>
      <c r="E42" s="181"/>
      <c r="F42" s="181"/>
      <c r="G42" s="181"/>
      <c r="H42" s="181"/>
      <c r="I42" s="181"/>
      <c r="J42" s="197"/>
      <c r="K42" s="181"/>
      <c r="L42" s="181"/>
      <c r="M42" s="181"/>
      <c r="N42" s="181"/>
      <c r="O42" s="181"/>
      <c r="P42" s="181"/>
      <c r="Q42" s="181"/>
      <c r="R42" s="181"/>
      <c r="S42" s="181"/>
      <c r="T42" s="181"/>
      <c r="U42" s="181"/>
      <c r="V42" s="181"/>
      <c r="W42" s="181"/>
      <c r="X42" s="181"/>
      <c r="Y42" s="181"/>
      <c r="Z42" s="181"/>
      <c r="AA42" s="181"/>
      <c r="AB42" s="181"/>
      <c r="AC42" s="181"/>
      <c r="AD42" s="181"/>
      <c r="AE42" s="181"/>
      <c r="AF42" s="210"/>
      <c r="AG42" s="210"/>
      <c r="AH42" s="181"/>
      <c r="AI42" s="181"/>
      <c r="AJ42" s="223"/>
      <c r="AK42" s="223"/>
      <c r="AL42" s="210"/>
    </row>
    <row r="43" spans="1:38" ht="15" customHeight="1">
      <c r="A43" s="223"/>
      <c r="B43" s="181"/>
      <c r="C43" s="181" t="s">
        <v>54</v>
      </c>
      <c r="D43" s="181"/>
      <c r="E43" s="181"/>
      <c r="F43" s="181"/>
      <c r="G43" s="181"/>
      <c r="H43" s="181"/>
      <c r="I43" s="181"/>
      <c r="J43" s="181"/>
      <c r="K43" s="181"/>
      <c r="L43" s="181"/>
      <c r="M43" s="181"/>
      <c r="N43" s="181"/>
      <c r="O43" s="181"/>
      <c r="P43" s="181"/>
      <c r="Q43" s="181"/>
      <c r="R43" s="181"/>
      <c r="S43" s="181"/>
      <c r="T43" s="181"/>
      <c r="U43" s="181"/>
      <c r="V43" s="181"/>
      <c r="W43" s="181"/>
      <c r="X43" s="181"/>
      <c r="Y43" s="181"/>
      <c r="Z43" s="181"/>
      <c r="AA43" s="181"/>
      <c r="AB43" s="181"/>
      <c r="AC43" s="181"/>
      <c r="AD43" s="181"/>
      <c r="AE43" s="236" t="s">
        <v>55</v>
      </c>
      <c r="AF43" s="210"/>
      <c r="AG43" s="237"/>
      <c r="AH43" s="178"/>
      <c r="AI43" s="178"/>
      <c r="AJ43" s="258"/>
      <c r="AK43" s="223"/>
      <c r="AL43" s="210"/>
    </row>
    <row r="44" spans="1:38" ht="15" customHeight="1">
      <c r="A44" s="223"/>
      <c r="B44" s="181"/>
      <c r="C44" s="181"/>
      <c r="D44" s="181" t="s">
        <v>56</v>
      </c>
      <c r="E44" s="211" t="s">
        <v>57</v>
      </c>
      <c r="F44" s="181"/>
      <c r="G44" s="181"/>
      <c r="H44" s="192"/>
      <c r="I44" s="181"/>
      <c r="J44" s="181" t="s">
        <v>58</v>
      </c>
      <c r="K44" s="181" t="s">
        <v>59</v>
      </c>
      <c r="L44" s="192"/>
      <c r="M44" s="192"/>
      <c r="N44" s="181" t="s">
        <v>60</v>
      </c>
      <c r="O44" s="181"/>
      <c r="P44" s="181"/>
      <c r="Q44" s="192"/>
      <c r="R44" s="192"/>
      <c r="S44" s="192"/>
      <c r="T44" s="181" t="s">
        <v>61</v>
      </c>
      <c r="U44" s="192"/>
      <c r="V44" s="181"/>
      <c r="W44" s="181"/>
      <c r="X44" s="181"/>
      <c r="Y44" s="181"/>
      <c r="Z44" s="181"/>
      <c r="AA44" s="181"/>
      <c r="AB44" s="181"/>
      <c r="AC44" s="181"/>
      <c r="AD44" s="181"/>
      <c r="AE44" s="181"/>
      <c r="AF44" s="181"/>
      <c r="AG44" s="187"/>
      <c r="AH44" s="166"/>
      <c r="AI44" s="166"/>
      <c r="AJ44" s="259"/>
      <c r="AK44" s="223"/>
      <c r="AL44" s="210"/>
    </row>
    <row r="45" spans="1:38" ht="15" customHeight="1">
      <c r="A45" s="223"/>
      <c r="B45" s="249"/>
      <c r="C45" s="181"/>
      <c r="D45" s="181"/>
      <c r="G45" s="181" t="s">
        <v>62</v>
      </c>
      <c r="H45" s="181"/>
      <c r="I45" s="181"/>
      <c r="J45" s="181"/>
      <c r="K45" s="181"/>
      <c r="L45" s="181"/>
      <c r="M45" s="181"/>
      <c r="N45" s="181"/>
      <c r="O45" s="181"/>
      <c r="P45" s="181"/>
      <c r="Q45" s="181"/>
      <c r="R45" s="181"/>
      <c r="S45" s="181"/>
      <c r="T45" s="181"/>
      <c r="U45" s="181"/>
      <c r="V45" s="181"/>
      <c r="W45" s="181"/>
      <c r="X45" s="181"/>
      <c r="Y45" s="181"/>
      <c r="Z45" s="181"/>
      <c r="AA45" s="181"/>
      <c r="AB45" s="181"/>
      <c r="AC45" s="181"/>
      <c r="AD45" s="181"/>
      <c r="AE45" s="181"/>
      <c r="AF45" s="181"/>
      <c r="AG45" s="181"/>
      <c r="AH45" s="181"/>
      <c r="AI45" s="181"/>
      <c r="AJ45" s="223"/>
      <c r="AK45" s="223"/>
      <c r="AL45" s="210"/>
    </row>
    <row r="46" spans="1:38" ht="15" customHeight="1">
      <c r="A46" s="223"/>
      <c r="B46" s="210"/>
      <c r="C46" s="192"/>
      <c r="D46" s="181"/>
      <c r="E46" s="181"/>
      <c r="F46" s="181"/>
      <c r="G46" s="181"/>
      <c r="H46" s="181"/>
      <c r="I46" s="181"/>
      <c r="J46" s="181"/>
      <c r="K46" s="181"/>
      <c r="L46" s="181"/>
      <c r="M46" s="181"/>
      <c r="N46" s="181"/>
      <c r="O46" s="181"/>
      <c r="P46" s="181"/>
      <c r="Q46" s="181"/>
      <c r="R46" s="181"/>
      <c r="S46" s="181"/>
      <c r="T46" s="181"/>
      <c r="U46" s="181"/>
      <c r="V46" s="181"/>
      <c r="W46" s="181"/>
      <c r="X46" s="181"/>
      <c r="Y46" s="181"/>
      <c r="Z46" s="181"/>
      <c r="AA46" s="181"/>
      <c r="AB46" s="181"/>
      <c r="AC46" s="181"/>
      <c r="AD46" s="181"/>
      <c r="AE46" s="181"/>
      <c r="AF46" s="181"/>
      <c r="AG46" s="181"/>
      <c r="AH46" s="181"/>
      <c r="AI46" s="181"/>
      <c r="AJ46" s="223"/>
      <c r="AK46" s="223"/>
      <c r="AL46" s="210"/>
    </row>
    <row r="47" spans="1:38" ht="15" customHeight="1">
      <c r="A47" s="223"/>
      <c r="B47" s="181"/>
      <c r="C47" s="181"/>
      <c r="D47" s="250"/>
      <c r="E47" s="181"/>
      <c r="F47" s="181"/>
      <c r="G47" s="181"/>
      <c r="H47" s="181"/>
      <c r="I47" s="251"/>
      <c r="J47" s="198"/>
      <c r="K47" s="252"/>
      <c r="L47" s="252"/>
      <c r="M47" s="198"/>
      <c r="N47" s="198"/>
      <c r="O47" s="198"/>
      <c r="P47" s="198"/>
      <c r="Q47" s="198"/>
      <c r="R47" s="198"/>
      <c r="S47" s="181"/>
      <c r="T47" s="181"/>
      <c r="U47" s="253"/>
      <c r="V47" s="181"/>
      <c r="W47" s="181"/>
      <c r="X47" s="181"/>
      <c r="Y47" s="181"/>
      <c r="Z47" s="181"/>
      <c r="AA47" s="181"/>
      <c r="AB47" s="181"/>
      <c r="AC47" s="181"/>
      <c r="AD47" s="181"/>
      <c r="AE47" s="181"/>
      <c r="AF47" s="181"/>
      <c r="AG47" s="181"/>
      <c r="AH47" s="181"/>
      <c r="AI47" s="181"/>
      <c r="AJ47" s="223"/>
      <c r="AK47" s="223"/>
      <c r="AL47" s="210"/>
    </row>
    <row r="48" spans="1:38" ht="15" customHeight="1">
      <c r="A48" s="223"/>
      <c r="B48" s="181"/>
      <c r="C48" s="181" t="s">
        <v>63</v>
      </c>
      <c r="D48" s="223"/>
      <c r="E48" s="181"/>
      <c r="F48" s="181"/>
      <c r="G48" s="181"/>
      <c r="H48" s="181"/>
      <c r="I48" s="181"/>
      <c r="J48" s="181"/>
      <c r="K48" s="191"/>
      <c r="L48" s="181"/>
      <c r="M48" s="210"/>
      <c r="N48" s="181"/>
      <c r="O48" s="181"/>
      <c r="P48" s="181"/>
      <c r="Q48" s="181"/>
      <c r="R48" s="181"/>
      <c r="S48" s="181"/>
      <c r="T48" s="181"/>
      <c r="U48" s="192"/>
      <c r="V48" s="181"/>
      <c r="W48" s="181"/>
      <c r="X48" s="181"/>
      <c r="Y48" s="210"/>
      <c r="Z48" s="181"/>
      <c r="AA48" s="181"/>
      <c r="AB48" s="181"/>
      <c r="AC48" s="181"/>
      <c r="AD48" s="181"/>
      <c r="AE48" s="181"/>
      <c r="AF48" s="181"/>
      <c r="AG48" s="181"/>
      <c r="AH48" s="181"/>
      <c r="AI48" s="181"/>
      <c r="AJ48" s="223"/>
      <c r="AK48" s="223"/>
      <c r="AL48" s="210"/>
    </row>
    <row r="49" spans="1:38" ht="15" customHeight="1">
      <c r="A49" s="223"/>
      <c r="B49" s="223"/>
      <c r="C49" s="223"/>
      <c r="D49" s="181" t="s">
        <v>64</v>
      </c>
      <c r="E49" s="223" t="s">
        <v>65</v>
      </c>
      <c r="F49" s="223"/>
      <c r="G49" s="223"/>
      <c r="H49" s="223"/>
      <c r="I49" s="223"/>
      <c r="J49" s="223" t="s">
        <v>66</v>
      </c>
      <c r="K49" s="223"/>
      <c r="L49" s="223"/>
      <c r="M49" s="223"/>
      <c r="N49" s="223" t="s">
        <v>67</v>
      </c>
      <c r="O49" s="223"/>
      <c r="P49" s="223"/>
      <c r="Q49" s="223"/>
      <c r="R49" s="223"/>
      <c r="S49" s="223"/>
      <c r="T49" s="223"/>
      <c r="U49" s="223"/>
      <c r="V49" s="223"/>
      <c r="W49" s="223" t="s">
        <v>68</v>
      </c>
      <c r="X49" s="223"/>
      <c r="Y49" s="223"/>
      <c r="Z49" s="223"/>
      <c r="AA49" s="223"/>
      <c r="AB49" s="223"/>
      <c r="AC49" s="223"/>
      <c r="AD49" s="223"/>
      <c r="AE49" s="223"/>
      <c r="AF49" s="223"/>
      <c r="AG49" s="223"/>
      <c r="AH49" s="223"/>
      <c r="AI49" s="223"/>
      <c r="AJ49" s="223"/>
      <c r="AK49" s="223"/>
      <c r="AL49" s="210"/>
    </row>
    <row r="50" spans="1:38" ht="15" customHeight="1">
      <c r="A50" s="254"/>
      <c r="B50" s="223"/>
      <c r="C50" s="223"/>
      <c r="D50" s="223"/>
      <c r="F50" s="223"/>
      <c r="G50" s="181" t="s">
        <v>62</v>
      </c>
      <c r="H50" s="223"/>
      <c r="I50" s="223"/>
      <c r="J50" s="223"/>
      <c r="K50" s="223"/>
      <c r="L50" s="223"/>
      <c r="M50" s="223"/>
      <c r="N50" s="223"/>
      <c r="O50" s="223"/>
      <c r="P50" s="223"/>
      <c r="Q50" s="223"/>
      <c r="R50" s="223"/>
      <c r="S50" s="223"/>
      <c r="T50" s="223"/>
      <c r="U50" s="223"/>
      <c r="V50" s="223"/>
      <c r="W50" s="223"/>
      <c r="X50" s="223"/>
      <c r="Y50" s="223"/>
      <c r="Z50" s="223"/>
      <c r="AA50" s="223"/>
      <c r="AB50" s="223"/>
      <c r="AC50" s="223"/>
      <c r="AD50" s="223"/>
      <c r="AE50" s="236" t="s">
        <v>69</v>
      </c>
      <c r="AF50" s="223"/>
      <c r="AG50" s="265"/>
      <c r="AH50" s="266"/>
      <c r="AI50" s="266"/>
      <c r="AJ50" s="258"/>
      <c r="AK50" s="223"/>
      <c r="AL50" s="210"/>
    </row>
    <row r="51" spans="1:38" ht="15" customHeight="1">
      <c r="A51" s="267"/>
      <c r="B51" s="268"/>
      <c r="C51" s="268"/>
      <c r="D51" s="223"/>
      <c r="E51" s="264"/>
      <c r="F51" s="264"/>
      <c r="G51" s="264"/>
      <c r="H51" s="264"/>
      <c r="I51" s="223"/>
      <c r="J51" s="223"/>
      <c r="K51" s="223"/>
      <c r="L51" s="223"/>
      <c r="M51" s="223"/>
      <c r="N51" s="223"/>
      <c r="O51" s="223"/>
      <c r="P51" s="223"/>
      <c r="Q51" s="223"/>
      <c r="R51" s="223"/>
      <c r="S51" s="223"/>
      <c r="T51" s="223"/>
      <c r="U51" s="223"/>
      <c r="V51" s="223"/>
      <c r="W51" s="223"/>
      <c r="X51" s="223"/>
      <c r="Y51" s="223"/>
      <c r="Z51" s="223"/>
      <c r="AA51" s="223"/>
      <c r="AB51" s="223"/>
      <c r="AC51" s="223"/>
      <c r="AD51" s="223"/>
      <c r="AE51" s="223"/>
      <c r="AF51" s="223"/>
      <c r="AG51" s="269"/>
      <c r="AH51" s="215"/>
      <c r="AI51" s="215"/>
      <c r="AJ51" s="259"/>
      <c r="AK51" s="223"/>
      <c r="AL51" s="210"/>
    </row>
    <row r="52" spans="1:38" ht="15" customHeight="1">
      <c r="A52" s="270"/>
      <c r="B52" s="271"/>
      <c r="C52" s="271"/>
      <c r="D52" s="223"/>
      <c r="E52" s="264"/>
      <c r="F52" s="223"/>
      <c r="G52" s="223"/>
      <c r="H52" s="223"/>
      <c r="I52" s="223"/>
      <c r="J52" s="223"/>
      <c r="K52" s="223"/>
      <c r="L52" s="223"/>
      <c r="M52" s="223"/>
      <c r="N52" s="223"/>
      <c r="O52" s="223"/>
      <c r="P52" s="223"/>
      <c r="Q52" s="223"/>
      <c r="R52" s="223"/>
      <c r="S52" s="223"/>
      <c r="T52" s="223"/>
      <c r="U52" s="223"/>
      <c r="V52" s="223"/>
      <c r="W52" s="223"/>
      <c r="X52" s="223"/>
      <c r="Y52" s="223"/>
      <c r="Z52" s="223"/>
      <c r="AA52" s="223"/>
      <c r="AB52" s="223"/>
      <c r="AC52" s="223"/>
      <c r="AD52" s="223"/>
      <c r="AE52" s="223"/>
      <c r="AF52" s="223"/>
      <c r="AG52" s="223"/>
      <c r="AH52" s="223"/>
      <c r="AI52" s="223"/>
      <c r="AJ52" s="223"/>
      <c r="AK52" s="223"/>
      <c r="AL52" s="210"/>
    </row>
    <row r="53" spans="1:38" ht="15" customHeight="1">
      <c r="A53" s="270"/>
      <c r="B53" s="271"/>
      <c r="C53" s="271"/>
      <c r="D53" s="223"/>
      <c r="E53" s="264"/>
      <c r="F53" s="223"/>
      <c r="G53" s="223"/>
      <c r="H53" s="223"/>
      <c r="I53" s="223"/>
      <c r="J53" s="223"/>
      <c r="K53" s="223"/>
      <c r="L53" s="223"/>
      <c r="M53" s="223"/>
      <c r="N53" s="223"/>
      <c r="O53" s="223"/>
      <c r="P53" s="223"/>
      <c r="Q53" s="223"/>
      <c r="R53" s="223"/>
      <c r="S53" s="223"/>
      <c r="T53" s="223"/>
      <c r="U53" s="223"/>
      <c r="V53" s="223"/>
      <c r="W53" s="223"/>
      <c r="X53" s="223"/>
      <c r="Y53" s="223"/>
      <c r="Z53" s="223"/>
      <c r="AA53" s="223"/>
      <c r="AB53" s="223"/>
      <c r="AC53" s="223"/>
      <c r="AD53" s="223"/>
      <c r="AE53" s="223"/>
      <c r="AF53" s="223"/>
      <c r="AG53" s="223"/>
      <c r="AH53" s="223"/>
      <c r="AI53" s="223"/>
      <c r="AJ53" s="223"/>
      <c r="AK53" s="223"/>
      <c r="AL53" s="210"/>
    </row>
    <row r="54" spans="1:38" ht="15" customHeight="1">
      <c r="A54" s="270"/>
      <c r="B54" s="272"/>
      <c r="C54" s="272"/>
      <c r="D54" s="223"/>
      <c r="E54" s="223"/>
      <c r="F54" s="223"/>
      <c r="G54" s="223"/>
      <c r="H54" s="223"/>
      <c r="I54" s="223"/>
      <c r="J54" s="223"/>
      <c r="K54" s="223"/>
      <c r="L54" s="223"/>
      <c r="M54" s="223"/>
      <c r="N54" s="223"/>
      <c r="O54" s="223"/>
      <c r="P54" s="223"/>
      <c r="Q54" s="223"/>
      <c r="R54" s="223"/>
      <c r="S54" s="223"/>
      <c r="T54" s="223"/>
      <c r="U54" s="223"/>
      <c r="V54" s="223"/>
      <c r="W54" s="223"/>
      <c r="X54" s="223"/>
      <c r="Y54" s="223"/>
      <c r="Z54" s="223"/>
      <c r="AE54" s="223"/>
      <c r="AF54" s="223"/>
      <c r="AG54" s="223"/>
      <c r="AH54" s="223"/>
      <c r="AI54" s="223"/>
      <c r="AJ54" s="223"/>
      <c r="AK54" s="223"/>
      <c r="AL54" s="210"/>
    </row>
    <row r="55" spans="1:38" ht="15" customHeight="1">
      <c r="A55" s="272"/>
      <c r="B55" s="272"/>
      <c r="C55" s="272"/>
      <c r="D55" s="223"/>
      <c r="E55" s="223"/>
      <c r="F55" s="223"/>
      <c r="G55" s="223"/>
      <c r="H55" s="223"/>
      <c r="I55" s="223"/>
      <c r="J55" s="223"/>
      <c r="K55" s="223"/>
      <c r="L55" s="223"/>
      <c r="M55" s="223"/>
      <c r="N55" s="223"/>
      <c r="O55" s="223"/>
      <c r="P55" s="223"/>
      <c r="Q55" s="223"/>
      <c r="R55" s="223"/>
      <c r="S55" s="223"/>
      <c r="T55" s="223"/>
      <c r="U55" s="223"/>
      <c r="V55" s="223"/>
      <c r="W55" s="223" t="s">
        <v>70</v>
      </c>
      <c r="X55" s="223"/>
      <c r="Y55" s="223"/>
      <c r="Z55" s="223"/>
      <c r="AA55" s="223"/>
      <c r="AB55" s="223"/>
      <c r="AC55" s="223"/>
      <c r="AD55" s="223"/>
      <c r="AE55" s="223"/>
      <c r="AF55" s="223"/>
      <c r="AG55" s="223"/>
      <c r="AH55" s="223"/>
      <c r="AI55" s="223"/>
      <c r="AJ55" s="223"/>
      <c r="AK55" s="223"/>
      <c r="AL55" s="210"/>
    </row>
    <row r="56" spans="1:38" ht="15" customHeight="1">
      <c r="A56" s="272"/>
      <c r="B56" s="272"/>
      <c r="C56" s="272"/>
      <c r="D56" s="223"/>
      <c r="E56" s="223"/>
      <c r="F56" s="223"/>
      <c r="G56" s="223"/>
      <c r="H56" s="223"/>
      <c r="I56" s="223"/>
      <c r="J56" s="223"/>
      <c r="K56" s="223"/>
      <c r="L56" s="223"/>
      <c r="M56" s="223"/>
      <c r="N56" s="223"/>
      <c r="O56" s="223"/>
      <c r="P56" s="223"/>
      <c r="Q56" s="223"/>
      <c r="R56" s="223"/>
      <c r="S56" s="223"/>
      <c r="T56" s="223"/>
      <c r="U56" s="223"/>
      <c r="V56" s="223"/>
      <c r="W56" s="223"/>
      <c r="X56" s="223"/>
      <c r="Y56" s="223"/>
      <c r="Z56" s="223"/>
      <c r="AA56" s="223"/>
      <c r="AB56" s="223"/>
      <c r="AC56" s="223"/>
      <c r="AD56" s="223"/>
      <c r="AE56" s="223"/>
      <c r="AF56" s="223"/>
      <c r="AG56" s="223"/>
      <c r="AH56" s="223"/>
      <c r="AI56" s="223"/>
      <c r="AJ56" s="223"/>
      <c r="AK56" s="223"/>
      <c r="AL56" s="210"/>
    </row>
    <row r="57" spans="1:38" ht="15" customHeight="1">
      <c r="A57" s="223"/>
      <c r="B57" s="223"/>
      <c r="C57" s="223"/>
      <c r="D57" s="223"/>
      <c r="E57" s="223"/>
      <c r="F57" s="223"/>
      <c r="G57" s="223"/>
      <c r="H57" s="223"/>
      <c r="I57" s="223"/>
      <c r="J57" s="223"/>
      <c r="K57" s="223"/>
      <c r="L57" s="223"/>
      <c r="M57" s="223"/>
      <c r="N57" s="223"/>
      <c r="O57" s="223"/>
      <c r="P57" s="223"/>
      <c r="Q57" s="223"/>
      <c r="R57" s="223"/>
      <c r="S57" s="223"/>
      <c r="T57" s="223"/>
      <c r="U57" s="223"/>
      <c r="V57" s="223"/>
      <c r="W57" s="223"/>
      <c r="X57" s="223"/>
      <c r="Y57" s="223"/>
      <c r="Z57" s="223"/>
      <c r="AA57" s="223"/>
      <c r="AB57" s="223"/>
      <c r="AC57" s="223"/>
      <c r="AD57" s="223"/>
      <c r="AE57" s="223"/>
      <c r="AF57" s="223"/>
      <c r="AG57" s="223"/>
      <c r="AH57" s="223"/>
      <c r="AI57" s="223"/>
      <c r="AJ57" s="223"/>
      <c r="AK57" s="223"/>
      <c r="AL57" s="210"/>
    </row>
    <row r="58" spans="1:38" ht="15" customHeight="1">
      <c r="A58" s="210"/>
      <c r="B58" s="210"/>
      <c r="C58" s="210"/>
      <c r="D58" s="210"/>
      <c r="E58" s="210"/>
      <c r="F58" s="210"/>
      <c r="G58" s="210"/>
      <c r="H58" s="210"/>
      <c r="I58" s="210"/>
      <c r="J58" s="210"/>
      <c r="K58" s="210"/>
      <c r="L58" s="210"/>
      <c r="M58" s="210"/>
      <c r="N58" s="210"/>
      <c r="O58" s="210"/>
      <c r="P58" s="210"/>
      <c r="Q58" s="210"/>
      <c r="R58" s="210"/>
      <c r="S58" s="210"/>
      <c r="T58" s="210"/>
      <c r="U58" s="210"/>
      <c r="V58" s="210"/>
      <c r="W58" s="210"/>
      <c r="X58" s="210"/>
      <c r="Y58" s="210"/>
      <c r="Z58" s="210"/>
      <c r="AA58" s="210"/>
      <c r="AB58" s="210"/>
      <c r="AC58" s="210"/>
      <c r="AD58" s="210"/>
      <c r="AE58" s="210"/>
      <c r="AF58" s="210"/>
      <c r="AG58" s="210"/>
      <c r="AH58" s="210"/>
      <c r="AI58" s="210"/>
      <c r="AJ58" s="210"/>
      <c r="AK58" s="210"/>
      <c r="AL58" s="210"/>
    </row>
  </sheetData>
  <phoneticPr fontId="2"/>
  <pageMargins left="0.56000000000000005" right="0.2" top="0.57999999999999996" bottom="0.27" header="0.51200000000000001" footer="0.19"/>
  <pageSetup paperSize="9" orientation="portrait" verticalDpi="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61"/>
  <sheetViews>
    <sheetView showGridLines="0" workbookViewId="0">
      <selection activeCell="AU16" sqref="AU16"/>
    </sheetView>
  </sheetViews>
  <sheetFormatPr defaultColWidth="2.625" defaultRowHeight="15" customHeight="1"/>
  <cols>
    <col min="1" max="16384" width="2.625" style="211"/>
  </cols>
  <sheetData>
    <row r="1" spans="1:38" s="221" customFormat="1" ht="15" customHeight="1">
      <c r="A1" s="220"/>
      <c r="B1" s="220"/>
      <c r="C1" s="220"/>
      <c r="D1" s="220"/>
      <c r="E1" s="220"/>
      <c r="F1" s="220"/>
      <c r="G1" s="220"/>
      <c r="H1" s="220"/>
      <c r="I1" s="220"/>
      <c r="J1" s="220"/>
      <c r="K1" s="220"/>
      <c r="L1" s="220"/>
      <c r="M1" s="220"/>
      <c r="N1" s="220"/>
      <c r="O1" s="220"/>
      <c r="P1" s="220"/>
      <c r="Q1" s="220"/>
      <c r="R1" s="220"/>
      <c r="S1" s="220"/>
      <c r="T1" s="220"/>
      <c r="U1" s="220"/>
      <c r="V1" s="220"/>
      <c r="W1" s="220"/>
      <c r="X1" s="220"/>
      <c r="Y1" s="220"/>
      <c r="Z1" s="220"/>
      <c r="AA1" s="220"/>
      <c r="AB1" s="220"/>
      <c r="AC1" s="220"/>
      <c r="AD1" s="212"/>
      <c r="AE1" s="212"/>
      <c r="AF1" s="213" t="s">
        <v>590</v>
      </c>
      <c r="AG1" s="214">
        <v>4</v>
      </c>
      <c r="AH1" s="214" t="s">
        <v>591</v>
      </c>
      <c r="AI1" s="214">
        <v>5</v>
      </c>
      <c r="AJ1" s="215" t="s">
        <v>592</v>
      </c>
      <c r="AK1" s="220"/>
      <c r="AL1" s="220"/>
    </row>
    <row r="2" spans="1:38" s="221" customFormat="1" ht="15" customHeight="1">
      <c r="C2" s="220"/>
      <c r="D2" s="220"/>
      <c r="E2" s="220"/>
      <c r="F2" s="220"/>
      <c r="G2" s="220"/>
      <c r="H2" s="220"/>
      <c r="I2" s="220"/>
      <c r="J2" s="220"/>
      <c r="K2" s="220"/>
      <c r="L2" s="220"/>
      <c r="M2" s="220"/>
      <c r="N2" s="220"/>
      <c r="O2" s="220"/>
      <c r="P2" s="220"/>
      <c r="Q2" s="220"/>
      <c r="R2" s="220"/>
      <c r="S2" s="220"/>
      <c r="T2" s="220"/>
      <c r="U2" s="220"/>
      <c r="V2" s="220"/>
      <c r="W2" s="220"/>
      <c r="X2" s="220"/>
      <c r="Y2" s="220"/>
      <c r="Z2" s="220"/>
      <c r="AA2" s="220"/>
      <c r="AB2" s="220"/>
      <c r="AC2" s="220"/>
      <c r="AD2" s="167">
        <v>3</v>
      </c>
      <c r="AE2" s="167">
        <v>1</v>
      </c>
      <c r="AF2" s="167">
        <v>3</v>
      </c>
      <c r="AG2" s="167">
        <v>7</v>
      </c>
      <c r="AH2" s="167" t="s">
        <v>594</v>
      </c>
      <c r="AI2" s="167">
        <v>0</v>
      </c>
      <c r="AJ2" s="167">
        <v>1</v>
      </c>
      <c r="AK2" s="220"/>
      <c r="AL2" s="220"/>
    </row>
    <row r="3" spans="1:38" ht="15" customHeight="1">
      <c r="A3" s="226"/>
      <c r="B3" s="226"/>
      <c r="C3" s="227"/>
      <c r="D3" s="227"/>
      <c r="E3" s="227"/>
      <c r="F3" s="227"/>
      <c r="G3" s="227"/>
      <c r="H3" s="227"/>
      <c r="I3" s="227"/>
      <c r="J3" s="227"/>
      <c r="K3" s="227"/>
      <c r="L3" s="228"/>
      <c r="M3" s="227"/>
      <c r="N3" s="227"/>
      <c r="O3" s="227"/>
      <c r="P3" s="227"/>
      <c r="Q3" s="227"/>
      <c r="R3" s="227"/>
      <c r="S3" s="227"/>
      <c r="T3" s="227"/>
      <c r="U3" s="227"/>
      <c r="V3" s="227"/>
      <c r="W3" s="227"/>
      <c r="X3" s="228"/>
      <c r="Y3" s="228"/>
      <c r="Z3" s="228"/>
      <c r="AA3" s="228"/>
      <c r="AB3" s="228"/>
      <c r="AC3" s="228"/>
      <c r="AD3" s="210"/>
      <c r="AE3" s="210" t="s">
        <v>0</v>
      </c>
      <c r="AF3" s="222"/>
      <c r="AG3" s="229"/>
      <c r="AH3" s="222"/>
      <c r="AI3" s="222"/>
      <c r="AJ3" s="222"/>
      <c r="AK3" s="210"/>
      <c r="AL3" s="210"/>
    </row>
    <row r="4" spans="1:38" ht="15" customHeight="1">
      <c r="A4" s="226"/>
      <c r="B4" s="226"/>
      <c r="C4" s="227"/>
      <c r="D4" s="227"/>
      <c r="E4" s="273" t="s">
        <v>1</v>
      </c>
      <c r="F4" s="227"/>
      <c r="G4" s="227"/>
      <c r="H4" s="227"/>
      <c r="I4" s="227"/>
      <c r="J4" s="230"/>
      <c r="K4" s="227"/>
      <c r="L4" s="227"/>
      <c r="M4" s="227"/>
      <c r="N4" s="227"/>
      <c r="O4" s="227"/>
      <c r="P4" s="227"/>
      <c r="Q4" s="227"/>
      <c r="R4" s="227"/>
      <c r="S4" s="227"/>
      <c r="T4" s="227"/>
      <c r="U4" s="227"/>
      <c r="V4" s="227"/>
      <c r="W4" s="227"/>
      <c r="X4" s="228"/>
      <c r="Y4" s="228"/>
      <c r="Z4" s="210"/>
      <c r="AA4" s="210"/>
      <c r="AB4" s="210"/>
      <c r="AC4" s="210"/>
      <c r="AD4" s="222"/>
      <c r="AE4" s="223" t="s">
        <v>71</v>
      </c>
      <c r="AF4" s="222"/>
      <c r="AG4" s="222"/>
      <c r="AH4" s="222"/>
      <c r="AI4" s="222"/>
      <c r="AJ4" s="222"/>
      <c r="AK4" s="210"/>
      <c r="AL4" s="210"/>
    </row>
    <row r="5" spans="1:38" ht="15" customHeight="1">
      <c r="A5" s="210"/>
      <c r="C5" s="210"/>
      <c r="D5" s="210"/>
      <c r="E5" s="210"/>
      <c r="F5" s="210"/>
      <c r="G5" s="210"/>
      <c r="H5" s="231"/>
      <c r="I5" s="210"/>
      <c r="J5" s="210"/>
      <c r="K5" s="210"/>
      <c r="L5" s="210"/>
      <c r="M5" s="210"/>
      <c r="N5" s="210"/>
      <c r="O5" s="210"/>
      <c r="P5" s="210"/>
      <c r="Q5" s="210"/>
      <c r="R5" s="210"/>
      <c r="S5" s="210"/>
      <c r="T5" s="210"/>
      <c r="U5" s="210"/>
      <c r="V5" s="210"/>
      <c r="W5" s="210"/>
      <c r="X5" s="210"/>
      <c r="Y5" s="210"/>
      <c r="Z5" s="210"/>
      <c r="AA5" s="210"/>
      <c r="AB5" s="210"/>
      <c r="AC5" s="210"/>
      <c r="AD5" s="210"/>
      <c r="AE5" s="210" t="s">
        <v>72</v>
      </c>
      <c r="AF5" s="210"/>
      <c r="AG5" s="210"/>
      <c r="AH5" s="210"/>
      <c r="AI5" s="210"/>
      <c r="AJ5" s="210"/>
      <c r="AK5" s="210"/>
      <c r="AL5" s="210"/>
    </row>
    <row r="6" spans="1:38" ht="15" customHeight="1">
      <c r="A6" s="210"/>
      <c r="B6" s="232"/>
      <c r="C6" s="210"/>
      <c r="D6" s="210"/>
      <c r="E6" s="210"/>
      <c r="F6" s="210"/>
      <c r="G6" s="210"/>
      <c r="H6" s="210"/>
      <c r="I6" s="210"/>
      <c r="J6" s="210"/>
      <c r="K6" s="210"/>
      <c r="L6" s="210"/>
      <c r="M6" s="210"/>
      <c r="N6" s="274" t="s">
        <v>73</v>
      </c>
      <c r="O6" s="210"/>
      <c r="P6" s="210"/>
      <c r="Q6" s="210"/>
      <c r="R6" s="210"/>
      <c r="S6" s="210"/>
      <c r="T6" s="210"/>
      <c r="U6" s="210"/>
      <c r="V6" s="210"/>
      <c r="W6" s="210"/>
      <c r="X6" s="210"/>
      <c r="Y6" s="210"/>
      <c r="Z6" s="210"/>
      <c r="AA6" s="210"/>
      <c r="AB6" s="210"/>
      <c r="AC6" s="223"/>
      <c r="AD6" s="210"/>
      <c r="AE6" s="210" t="s">
        <v>74</v>
      </c>
      <c r="AF6" s="224"/>
      <c r="AG6" s="224"/>
      <c r="AH6" s="224"/>
      <c r="AI6" s="224"/>
      <c r="AJ6" s="210"/>
      <c r="AK6" s="210"/>
      <c r="AL6" s="210"/>
    </row>
    <row r="7" spans="1:38" ht="15" customHeight="1">
      <c r="A7" s="210"/>
      <c r="B7" s="232"/>
      <c r="C7" s="210"/>
      <c r="D7" s="210"/>
      <c r="E7" s="210"/>
      <c r="F7" s="210"/>
      <c r="G7" s="210"/>
      <c r="H7" s="210"/>
      <c r="I7" s="210"/>
      <c r="J7" s="210"/>
      <c r="K7" s="231"/>
      <c r="L7" s="210"/>
      <c r="M7" s="210"/>
      <c r="N7" s="210"/>
      <c r="O7" s="210"/>
      <c r="P7" s="210"/>
      <c r="Q7" s="210"/>
      <c r="R7" s="210"/>
      <c r="S7" s="210"/>
      <c r="T7" s="210"/>
      <c r="U7" s="210"/>
      <c r="V7" s="210"/>
      <c r="W7" s="210"/>
      <c r="X7" s="210"/>
      <c r="Y7" s="210"/>
      <c r="Z7" s="210"/>
      <c r="AA7" s="210"/>
      <c r="AB7" s="210"/>
      <c r="AC7" s="210"/>
      <c r="AD7" s="210"/>
      <c r="AE7" s="210" t="s">
        <v>75</v>
      </c>
      <c r="AF7" s="210"/>
      <c r="AG7" s="210"/>
      <c r="AH7" s="210"/>
      <c r="AI7" s="210"/>
      <c r="AJ7" s="210"/>
      <c r="AK7" s="210"/>
      <c r="AL7" s="210"/>
    </row>
    <row r="8" spans="1:38" ht="15" customHeight="1">
      <c r="A8" s="210"/>
      <c r="B8" s="210"/>
      <c r="C8" s="210"/>
      <c r="D8" s="216"/>
      <c r="E8" s="219"/>
      <c r="F8" s="217"/>
      <c r="G8" s="217" t="s">
        <v>76</v>
      </c>
      <c r="H8" s="217"/>
      <c r="I8" s="217"/>
      <c r="J8" s="217"/>
      <c r="K8" s="217"/>
      <c r="L8" s="217"/>
      <c r="M8" s="217"/>
      <c r="N8" s="217"/>
      <c r="O8" s="217"/>
      <c r="P8" s="217"/>
      <c r="Q8" s="217"/>
      <c r="R8" s="217"/>
      <c r="S8" s="217"/>
      <c r="T8" s="217"/>
      <c r="U8" s="216"/>
      <c r="V8" s="217" t="s">
        <v>77</v>
      </c>
      <c r="W8" s="217"/>
      <c r="X8" s="217"/>
      <c r="Y8" s="217"/>
      <c r="Z8" s="275"/>
      <c r="AA8" s="275"/>
      <c r="AB8" s="275"/>
      <c r="AC8" s="275"/>
      <c r="AD8" s="217"/>
      <c r="AE8" s="217"/>
      <c r="AF8" s="217"/>
      <c r="AG8" s="217"/>
      <c r="AH8" s="217"/>
      <c r="AI8" s="219"/>
      <c r="AJ8" s="210"/>
      <c r="AK8" s="210"/>
      <c r="AL8" s="210"/>
    </row>
    <row r="9" spans="1:38" ht="15" customHeight="1">
      <c r="A9" s="210"/>
      <c r="B9" s="232"/>
      <c r="C9" s="210"/>
      <c r="D9" s="340" t="s">
        <v>78</v>
      </c>
      <c r="E9" s="341"/>
      <c r="F9" s="210" t="s">
        <v>79</v>
      </c>
      <c r="G9" s="210"/>
      <c r="H9" s="210"/>
      <c r="I9" s="210"/>
      <c r="J9" s="210"/>
      <c r="K9" s="210"/>
      <c r="L9" s="210"/>
      <c r="M9" s="210"/>
      <c r="N9" s="210"/>
      <c r="O9" s="210"/>
      <c r="P9" s="210"/>
      <c r="Q9" s="210"/>
      <c r="R9" s="210"/>
      <c r="S9" s="210"/>
      <c r="T9" s="210"/>
      <c r="U9" s="240"/>
      <c r="V9" s="210"/>
      <c r="W9" s="210"/>
      <c r="X9" s="210"/>
      <c r="Y9" s="210"/>
      <c r="Z9" s="210"/>
      <c r="AA9" s="210"/>
      <c r="AB9" s="210"/>
      <c r="AC9" s="210"/>
      <c r="AD9" s="210"/>
      <c r="AE9" s="210"/>
      <c r="AF9" s="210"/>
      <c r="AG9" s="210"/>
      <c r="AH9" s="210"/>
      <c r="AI9" s="241"/>
      <c r="AJ9" s="210"/>
      <c r="AK9" s="210"/>
      <c r="AL9" s="210"/>
    </row>
    <row r="10" spans="1:38" ht="15" customHeight="1">
      <c r="A10" s="210"/>
      <c r="B10" s="232"/>
      <c r="C10" s="210"/>
      <c r="D10" s="342"/>
      <c r="E10" s="343"/>
      <c r="F10" s="210"/>
      <c r="G10" s="210"/>
      <c r="H10" s="210"/>
      <c r="I10" s="210"/>
      <c r="J10" s="210"/>
      <c r="K10" s="210"/>
      <c r="L10" s="210"/>
      <c r="M10" s="210"/>
      <c r="N10" s="210"/>
      <c r="O10" s="210"/>
      <c r="P10" s="210"/>
      <c r="Q10" s="210"/>
      <c r="R10" s="210"/>
      <c r="S10" s="210"/>
      <c r="T10" s="210"/>
      <c r="U10" s="240"/>
      <c r="V10" s="210"/>
      <c r="W10" s="210"/>
      <c r="X10" s="210"/>
      <c r="Y10" s="210"/>
      <c r="Z10" s="210"/>
      <c r="AA10" s="210"/>
      <c r="AB10" s="210"/>
      <c r="AC10" s="210"/>
      <c r="AD10" s="210"/>
      <c r="AE10" s="210"/>
      <c r="AF10" s="210"/>
      <c r="AG10" s="210"/>
      <c r="AH10" s="210"/>
      <c r="AI10" s="241"/>
      <c r="AJ10" s="210"/>
      <c r="AK10" s="210"/>
      <c r="AL10" s="210"/>
    </row>
    <row r="11" spans="1:38" ht="15" customHeight="1">
      <c r="A11" s="210"/>
      <c r="B11" s="232"/>
      <c r="C11" s="210"/>
      <c r="D11" s="342"/>
      <c r="E11" s="343"/>
      <c r="F11" s="210"/>
      <c r="G11" s="210"/>
      <c r="H11" s="210"/>
      <c r="I11" s="210"/>
      <c r="J11" s="210"/>
      <c r="K11" s="210"/>
      <c r="L11" s="210"/>
      <c r="M11" s="210"/>
      <c r="N11" s="210"/>
      <c r="O11" s="210"/>
      <c r="P11" s="210"/>
      <c r="Q11" s="210"/>
      <c r="R11" s="210"/>
      <c r="S11" s="210"/>
      <c r="T11" s="210"/>
      <c r="U11" s="240"/>
      <c r="V11" s="210"/>
      <c r="W11" s="210"/>
      <c r="X11" s="210"/>
      <c r="Y11" s="210"/>
      <c r="Z11" s="210"/>
      <c r="AA11" s="210"/>
      <c r="AB11" s="210"/>
      <c r="AC11" s="210"/>
      <c r="AD11" s="210"/>
      <c r="AE11" s="210"/>
      <c r="AF11" s="210"/>
      <c r="AG11" s="210"/>
      <c r="AH11" s="210"/>
      <c r="AI11" s="241"/>
      <c r="AJ11" s="210"/>
      <c r="AK11" s="210"/>
      <c r="AL11" s="210"/>
    </row>
    <row r="12" spans="1:38" ht="15" customHeight="1">
      <c r="A12" s="210"/>
      <c r="B12" s="232"/>
      <c r="C12" s="210"/>
      <c r="D12" s="342"/>
      <c r="E12" s="343"/>
      <c r="F12" s="210"/>
      <c r="G12" s="210"/>
      <c r="H12" s="210"/>
      <c r="I12" s="210"/>
      <c r="J12" s="210"/>
      <c r="K12" s="210"/>
      <c r="L12" s="210"/>
      <c r="M12" s="210"/>
      <c r="N12" s="210"/>
      <c r="O12" s="210"/>
      <c r="P12" s="210"/>
      <c r="Q12" s="210"/>
      <c r="R12" s="210"/>
      <c r="S12" s="210"/>
      <c r="T12" s="210"/>
      <c r="U12" s="240"/>
      <c r="V12" s="210"/>
      <c r="W12" s="210"/>
      <c r="X12" s="210"/>
      <c r="Y12" s="210"/>
      <c r="Z12" s="210"/>
      <c r="AA12" s="210"/>
      <c r="AB12" s="210"/>
      <c r="AC12" s="210"/>
      <c r="AD12" s="210"/>
      <c r="AE12" s="210"/>
      <c r="AF12" s="210"/>
      <c r="AG12" s="210"/>
      <c r="AH12" s="210"/>
      <c r="AI12" s="241"/>
      <c r="AJ12" s="210"/>
      <c r="AK12" s="210"/>
      <c r="AL12" s="210"/>
    </row>
    <row r="13" spans="1:38" ht="15" customHeight="1">
      <c r="A13" s="210"/>
      <c r="B13" s="232"/>
      <c r="C13" s="210"/>
      <c r="D13" s="342"/>
      <c r="E13" s="343"/>
      <c r="F13" s="210"/>
      <c r="G13" s="210"/>
      <c r="H13" s="210"/>
      <c r="I13" s="210"/>
      <c r="J13" s="210"/>
      <c r="K13" s="210"/>
      <c r="L13" s="210"/>
      <c r="M13" s="210"/>
      <c r="N13" s="210"/>
      <c r="O13" s="210"/>
      <c r="P13" s="210"/>
      <c r="Q13" s="210"/>
      <c r="R13" s="210"/>
      <c r="S13" s="210"/>
      <c r="T13" s="210"/>
      <c r="U13" s="240"/>
      <c r="V13" s="210"/>
      <c r="W13" s="210"/>
      <c r="X13" s="210"/>
      <c r="Y13" s="210"/>
      <c r="Z13" s="210"/>
      <c r="AA13" s="210"/>
      <c r="AB13" s="210"/>
      <c r="AC13" s="210"/>
      <c r="AD13" s="210"/>
      <c r="AE13" s="210"/>
      <c r="AF13" s="210"/>
      <c r="AG13" s="210"/>
      <c r="AH13" s="210"/>
      <c r="AI13" s="241"/>
      <c r="AJ13" s="210"/>
      <c r="AK13" s="210"/>
      <c r="AL13" s="210"/>
    </row>
    <row r="14" spans="1:38" ht="15" customHeight="1">
      <c r="A14" s="210"/>
      <c r="B14" s="232"/>
      <c r="C14" s="210"/>
      <c r="D14" s="342"/>
      <c r="E14" s="343"/>
      <c r="F14" s="210"/>
      <c r="G14" s="210"/>
      <c r="H14" s="210"/>
      <c r="I14" s="210"/>
      <c r="J14" s="210"/>
      <c r="K14" s="210"/>
      <c r="L14" s="210"/>
      <c r="M14" s="210"/>
      <c r="N14" s="210"/>
      <c r="O14" s="210"/>
      <c r="P14" s="210"/>
      <c r="Q14" s="210"/>
      <c r="R14" s="210"/>
      <c r="S14" s="210"/>
      <c r="T14" s="210"/>
      <c r="U14" s="240"/>
      <c r="V14" s="210"/>
      <c r="W14" s="210"/>
      <c r="X14" s="210"/>
      <c r="Y14" s="210"/>
      <c r="Z14" s="210"/>
      <c r="AA14" s="210"/>
      <c r="AB14" s="210"/>
      <c r="AC14" s="210"/>
      <c r="AD14" s="236"/>
      <c r="AE14" s="210"/>
      <c r="AF14" s="210"/>
      <c r="AG14" s="210"/>
      <c r="AH14" s="210"/>
      <c r="AI14" s="241"/>
      <c r="AJ14" s="210"/>
      <c r="AK14" s="210"/>
      <c r="AL14" s="210"/>
    </row>
    <row r="15" spans="1:38" ht="15" customHeight="1">
      <c r="A15" s="210"/>
      <c r="B15" s="210"/>
      <c r="C15" s="210"/>
      <c r="D15" s="342"/>
      <c r="E15" s="343"/>
      <c r="F15" s="210"/>
      <c r="G15" s="210"/>
      <c r="H15" s="210"/>
      <c r="I15" s="210"/>
      <c r="J15" s="210"/>
      <c r="K15" s="210"/>
      <c r="L15" s="210"/>
      <c r="M15" s="210"/>
      <c r="N15" s="210"/>
      <c r="O15" s="210"/>
      <c r="P15" s="210"/>
      <c r="Q15" s="210"/>
      <c r="R15" s="210"/>
      <c r="S15" s="210"/>
      <c r="T15" s="210"/>
      <c r="U15" s="240"/>
      <c r="V15" s="210"/>
      <c r="W15" s="210"/>
      <c r="X15" s="210"/>
      <c r="Y15" s="210"/>
      <c r="Z15" s="210"/>
      <c r="AA15" s="210"/>
      <c r="AB15" s="210"/>
      <c r="AC15" s="210"/>
      <c r="AD15" s="210"/>
      <c r="AE15" s="210"/>
      <c r="AF15" s="210"/>
      <c r="AG15" s="210"/>
      <c r="AH15" s="210"/>
      <c r="AI15" s="241"/>
      <c r="AJ15" s="210"/>
      <c r="AK15" s="210"/>
      <c r="AL15" s="210"/>
    </row>
    <row r="16" spans="1:38" ht="15" customHeight="1">
      <c r="A16" s="223"/>
      <c r="B16" s="232"/>
      <c r="C16" s="181"/>
      <c r="D16" s="342"/>
      <c r="E16" s="343"/>
      <c r="F16" s="181"/>
      <c r="G16" s="181"/>
      <c r="H16" s="181"/>
      <c r="I16" s="210"/>
      <c r="J16" s="181"/>
      <c r="K16" s="181"/>
      <c r="L16" s="181"/>
      <c r="M16" s="181"/>
      <c r="N16" s="181"/>
      <c r="O16" s="181"/>
      <c r="P16" s="181"/>
      <c r="Q16" s="181"/>
      <c r="R16" s="181"/>
      <c r="S16" s="181"/>
      <c r="T16" s="181"/>
      <c r="U16" s="176"/>
      <c r="V16" s="181"/>
      <c r="W16" s="181"/>
      <c r="X16" s="181"/>
      <c r="Y16" s="181"/>
      <c r="Z16" s="181"/>
      <c r="AA16" s="181"/>
      <c r="AB16" s="181"/>
      <c r="AC16" s="181"/>
      <c r="AD16" s="181"/>
      <c r="AE16" s="181"/>
      <c r="AF16" s="181"/>
      <c r="AG16" s="181"/>
      <c r="AH16" s="181"/>
      <c r="AI16" s="260"/>
      <c r="AJ16" s="223"/>
      <c r="AK16" s="210"/>
      <c r="AL16" s="210"/>
    </row>
    <row r="17" spans="1:38" ht="15" customHeight="1">
      <c r="A17" s="223"/>
      <c r="B17" s="232"/>
      <c r="C17" s="181"/>
      <c r="D17" s="342"/>
      <c r="E17" s="343"/>
      <c r="F17" s="181"/>
      <c r="G17" s="181"/>
      <c r="H17" s="181"/>
      <c r="I17" s="210"/>
      <c r="J17" s="181"/>
      <c r="K17" s="210"/>
      <c r="L17" s="181"/>
      <c r="M17" s="181"/>
      <c r="N17" s="181"/>
      <c r="O17" s="210"/>
      <c r="P17" s="181"/>
      <c r="Q17" s="181"/>
      <c r="R17" s="181"/>
      <c r="S17" s="210"/>
      <c r="T17" s="181"/>
      <c r="U17" s="176"/>
      <c r="V17" s="181"/>
      <c r="W17" s="181"/>
      <c r="X17" s="181"/>
      <c r="Y17" s="181"/>
      <c r="Z17" s="181"/>
      <c r="AA17" s="181"/>
      <c r="AB17" s="181"/>
      <c r="AC17" s="181"/>
      <c r="AD17" s="236"/>
      <c r="AE17" s="181"/>
      <c r="AF17" s="181"/>
      <c r="AG17" s="181"/>
      <c r="AH17" s="181"/>
      <c r="AI17" s="260"/>
      <c r="AJ17" s="223"/>
      <c r="AK17" s="210"/>
      <c r="AL17" s="210"/>
    </row>
    <row r="18" spans="1:38" ht="15" customHeight="1">
      <c r="A18" s="223"/>
      <c r="B18" s="232"/>
      <c r="C18" s="181"/>
      <c r="D18" s="342"/>
      <c r="E18" s="343"/>
      <c r="F18" s="181"/>
      <c r="G18" s="181"/>
      <c r="H18" s="181"/>
      <c r="I18" s="210"/>
      <c r="J18" s="181"/>
      <c r="K18" s="181"/>
      <c r="L18" s="181"/>
      <c r="M18" s="181"/>
      <c r="N18" s="181"/>
      <c r="O18" s="181"/>
      <c r="P18" s="181"/>
      <c r="Q18" s="181"/>
      <c r="R18" s="181"/>
      <c r="S18" s="181"/>
      <c r="T18" s="181"/>
      <c r="U18" s="176"/>
      <c r="V18" s="181"/>
      <c r="W18" s="181"/>
      <c r="X18" s="181"/>
      <c r="Y18" s="181"/>
      <c r="Z18" s="181"/>
      <c r="AA18" s="181"/>
      <c r="AB18" s="181"/>
      <c r="AC18" s="181"/>
      <c r="AD18" s="181"/>
      <c r="AE18" s="181"/>
      <c r="AF18" s="181"/>
      <c r="AG18" s="181"/>
      <c r="AH18" s="181"/>
      <c r="AI18" s="260"/>
      <c r="AJ18" s="223"/>
      <c r="AK18" s="210"/>
      <c r="AL18" s="210"/>
    </row>
    <row r="19" spans="1:38" ht="15" customHeight="1">
      <c r="A19" s="223"/>
      <c r="B19" s="232"/>
      <c r="C19" s="181"/>
      <c r="D19" s="342"/>
      <c r="E19" s="343"/>
      <c r="F19" s="181"/>
      <c r="G19" s="181"/>
      <c r="H19" s="181"/>
      <c r="I19" s="181"/>
      <c r="J19" s="181"/>
      <c r="K19" s="181"/>
      <c r="L19" s="181"/>
      <c r="M19" s="181"/>
      <c r="N19" s="181"/>
      <c r="O19" s="181"/>
      <c r="P19" s="181"/>
      <c r="Q19" s="181"/>
      <c r="R19" s="181"/>
      <c r="S19" s="181"/>
      <c r="T19" s="181"/>
      <c r="U19" s="176"/>
      <c r="V19" s="181"/>
      <c r="W19" s="181"/>
      <c r="X19" s="181"/>
      <c r="Y19" s="181"/>
      <c r="Z19" s="181"/>
      <c r="AA19" s="181"/>
      <c r="AB19" s="181"/>
      <c r="AC19" s="181"/>
      <c r="AD19" s="181"/>
      <c r="AE19" s="181"/>
      <c r="AF19" s="181"/>
      <c r="AG19" s="181"/>
      <c r="AH19" s="181"/>
      <c r="AI19" s="260"/>
      <c r="AJ19" s="223"/>
      <c r="AK19" s="210"/>
      <c r="AL19" s="210"/>
    </row>
    <row r="20" spans="1:38" ht="15" customHeight="1">
      <c r="A20" s="223"/>
      <c r="B20" s="232"/>
      <c r="C20" s="181"/>
      <c r="D20" s="342"/>
      <c r="E20" s="343"/>
      <c r="F20" s="181"/>
      <c r="G20" s="181"/>
      <c r="H20" s="181"/>
      <c r="I20" s="181"/>
      <c r="J20" s="181"/>
      <c r="K20" s="181"/>
      <c r="L20" s="181"/>
      <c r="M20" s="181"/>
      <c r="N20" s="181"/>
      <c r="O20" s="181"/>
      <c r="P20" s="181"/>
      <c r="Q20" s="181"/>
      <c r="R20" s="181"/>
      <c r="S20" s="181"/>
      <c r="T20" s="181"/>
      <c r="U20" s="176"/>
      <c r="V20" s="181"/>
      <c r="W20" s="181"/>
      <c r="X20" s="181"/>
      <c r="Y20" s="181"/>
      <c r="Z20" s="181"/>
      <c r="AA20" s="181"/>
      <c r="AB20" s="181"/>
      <c r="AC20" s="181"/>
      <c r="AD20" s="181"/>
      <c r="AE20" s="181"/>
      <c r="AF20" s="181"/>
      <c r="AG20" s="181"/>
      <c r="AH20" s="181"/>
      <c r="AI20" s="260"/>
      <c r="AJ20" s="223"/>
      <c r="AK20" s="210"/>
      <c r="AL20" s="210"/>
    </row>
    <row r="21" spans="1:38" ht="15" customHeight="1">
      <c r="A21" s="223"/>
      <c r="B21" s="232"/>
      <c r="C21" s="181"/>
      <c r="D21" s="344"/>
      <c r="E21" s="345"/>
      <c r="F21" s="181"/>
      <c r="G21" s="181"/>
      <c r="H21" s="181"/>
      <c r="I21" s="181"/>
      <c r="J21" s="181"/>
      <c r="K21" s="181"/>
      <c r="L21" s="181"/>
      <c r="M21" s="181"/>
      <c r="N21" s="181"/>
      <c r="O21" s="181"/>
      <c r="P21" s="181"/>
      <c r="Q21" s="181"/>
      <c r="R21" s="181"/>
      <c r="S21" s="181"/>
      <c r="T21" s="181"/>
      <c r="U21" s="176"/>
      <c r="V21" s="181"/>
      <c r="W21" s="181"/>
      <c r="X21" s="181"/>
      <c r="Y21" s="181"/>
      <c r="Z21" s="181"/>
      <c r="AA21" s="181"/>
      <c r="AB21" s="181"/>
      <c r="AC21" s="181"/>
      <c r="AD21" s="236"/>
      <c r="AE21" s="181"/>
      <c r="AF21" s="181"/>
      <c r="AG21" s="181"/>
      <c r="AH21" s="181"/>
      <c r="AI21" s="260"/>
      <c r="AJ21" s="223"/>
      <c r="AK21" s="210"/>
      <c r="AL21" s="210"/>
    </row>
    <row r="22" spans="1:38" ht="15" customHeight="1">
      <c r="A22" s="223"/>
      <c r="B22" s="232"/>
      <c r="C22" s="181"/>
      <c r="D22" s="346" t="s">
        <v>80</v>
      </c>
      <c r="E22" s="341"/>
      <c r="F22" s="178" t="s">
        <v>81</v>
      </c>
      <c r="G22" s="178"/>
      <c r="H22" s="178"/>
      <c r="I22" s="178"/>
      <c r="J22" s="178"/>
      <c r="K22" s="178"/>
      <c r="L22" s="178"/>
      <c r="M22" s="178"/>
      <c r="N22" s="178"/>
      <c r="O22" s="178"/>
      <c r="P22" s="178"/>
      <c r="Q22" s="178"/>
      <c r="R22" s="178"/>
      <c r="S22" s="178"/>
      <c r="T22" s="178"/>
      <c r="U22" s="177"/>
      <c r="V22" s="178"/>
      <c r="W22" s="178"/>
      <c r="X22" s="178"/>
      <c r="Y22" s="178"/>
      <c r="Z22" s="178"/>
      <c r="AA22" s="178"/>
      <c r="AB22" s="178"/>
      <c r="AC22" s="178"/>
      <c r="AD22" s="178"/>
      <c r="AE22" s="178"/>
      <c r="AF22" s="178"/>
      <c r="AG22" s="178"/>
      <c r="AH22" s="178"/>
      <c r="AI22" s="258"/>
      <c r="AJ22" s="223"/>
      <c r="AK22" s="210"/>
      <c r="AL22" s="210"/>
    </row>
    <row r="23" spans="1:38" ht="15" customHeight="1">
      <c r="A23" s="223"/>
      <c r="B23" s="181"/>
      <c r="C23" s="181"/>
      <c r="D23" s="342"/>
      <c r="E23" s="343"/>
      <c r="F23" s="181"/>
      <c r="G23" s="181"/>
      <c r="H23" s="181"/>
      <c r="I23" s="181"/>
      <c r="J23" s="181"/>
      <c r="K23" s="181"/>
      <c r="L23" s="191"/>
      <c r="M23" s="181"/>
      <c r="N23" s="181"/>
      <c r="O23" s="181"/>
      <c r="P23" s="181"/>
      <c r="Q23" s="181"/>
      <c r="R23" s="181"/>
      <c r="S23" s="181"/>
      <c r="T23" s="181"/>
      <c r="U23" s="176"/>
      <c r="V23" s="181"/>
      <c r="W23" s="181"/>
      <c r="X23" s="192"/>
      <c r="Y23" s="181"/>
      <c r="Z23" s="181"/>
      <c r="AA23" s="181"/>
      <c r="AB23" s="181"/>
      <c r="AC23" s="181"/>
      <c r="AD23" s="236"/>
      <c r="AE23" s="210"/>
      <c r="AF23" s="210"/>
      <c r="AG23" s="181"/>
      <c r="AH23" s="181"/>
      <c r="AI23" s="260"/>
      <c r="AJ23" s="223"/>
      <c r="AK23" s="210"/>
      <c r="AL23" s="210"/>
    </row>
    <row r="24" spans="1:38" ht="15" customHeight="1">
      <c r="A24" s="223"/>
      <c r="B24" s="232"/>
      <c r="C24" s="210"/>
      <c r="D24" s="342"/>
      <c r="E24" s="343"/>
      <c r="F24" s="210"/>
      <c r="G24" s="210"/>
      <c r="H24" s="210"/>
      <c r="I24" s="210"/>
      <c r="J24" s="210"/>
      <c r="K24" s="210"/>
      <c r="L24" s="210"/>
      <c r="M24" s="210"/>
      <c r="N24" s="210"/>
      <c r="O24" s="210"/>
      <c r="P24" s="210"/>
      <c r="Q24" s="210"/>
      <c r="R24" s="210"/>
      <c r="S24" s="210"/>
      <c r="T24" s="210"/>
      <c r="U24" s="240"/>
      <c r="V24" s="210"/>
      <c r="W24" s="210"/>
      <c r="X24" s="210"/>
      <c r="Y24" s="210"/>
      <c r="Z24" s="210"/>
      <c r="AA24" s="210"/>
      <c r="AB24" s="210"/>
      <c r="AC24" s="210"/>
      <c r="AD24" s="210"/>
      <c r="AE24" s="210"/>
      <c r="AF24" s="210"/>
      <c r="AG24" s="210"/>
      <c r="AH24" s="181"/>
      <c r="AI24" s="260"/>
      <c r="AJ24" s="223"/>
      <c r="AK24" s="210"/>
      <c r="AL24" s="210"/>
    </row>
    <row r="25" spans="1:38" ht="15" customHeight="1">
      <c r="A25" s="223"/>
      <c r="B25" s="232"/>
      <c r="C25" s="210"/>
      <c r="D25" s="342"/>
      <c r="E25" s="343"/>
      <c r="F25" s="210"/>
      <c r="G25" s="210"/>
      <c r="H25" s="210"/>
      <c r="I25" s="210"/>
      <c r="J25" s="210"/>
      <c r="K25" s="210"/>
      <c r="L25" s="210"/>
      <c r="M25" s="210"/>
      <c r="N25" s="210"/>
      <c r="O25" s="210"/>
      <c r="P25" s="210"/>
      <c r="Q25" s="210"/>
      <c r="R25" s="210"/>
      <c r="S25" s="210"/>
      <c r="T25" s="210"/>
      <c r="U25" s="240"/>
      <c r="V25" s="210"/>
      <c r="W25" s="210"/>
      <c r="X25" s="210"/>
      <c r="Y25" s="210"/>
      <c r="Z25" s="210"/>
      <c r="AA25" s="210"/>
      <c r="AB25" s="210"/>
      <c r="AC25" s="210"/>
      <c r="AD25" s="236"/>
      <c r="AE25" s="210"/>
      <c r="AF25" s="210"/>
      <c r="AG25" s="210"/>
      <c r="AH25" s="181"/>
      <c r="AI25" s="260"/>
      <c r="AJ25" s="223"/>
      <c r="AK25" s="210"/>
      <c r="AL25" s="210"/>
    </row>
    <row r="26" spans="1:38" ht="15" customHeight="1">
      <c r="A26" s="223"/>
      <c r="B26" s="232"/>
      <c r="C26" s="181"/>
      <c r="D26" s="342"/>
      <c r="E26" s="343"/>
      <c r="F26" s="181"/>
      <c r="G26" s="181"/>
      <c r="H26" s="181"/>
      <c r="I26" s="210"/>
      <c r="J26" s="181"/>
      <c r="K26" s="181"/>
      <c r="L26" s="181"/>
      <c r="M26" s="181"/>
      <c r="N26" s="181"/>
      <c r="O26" s="181"/>
      <c r="P26" s="181"/>
      <c r="Q26" s="181"/>
      <c r="R26" s="181"/>
      <c r="S26" s="181"/>
      <c r="T26" s="181"/>
      <c r="U26" s="176"/>
      <c r="V26" s="181"/>
      <c r="W26" s="181"/>
      <c r="X26" s="181"/>
      <c r="Y26" s="181"/>
      <c r="Z26" s="181"/>
      <c r="AA26" s="181"/>
      <c r="AB26" s="181"/>
      <c r="AC26" s="181"/>
      <c r="AD26" s="181"/>
      <c r="AE26" s="181"/>
      <c r="AF26" s="181"/>
      <c r="AG26" s="181"/>
      <c r="AH26" s="181"/>
      <c r="AI26" s="260"/>
      <c r="AJ26" s="223"/>
      <c r="AK26" s="210"/>
      <c r="AL26" s="210"/>
    </row>
    <row r="27" spans="1:38" ht="15" customHeight="1">
      <c r="A27" s="223"/>
      <c r="B27" s="245"/>
      <c r="C27" s="181"/>
      <c r="D27" s="342"/>
      <c r="E27" s="343"/>
      <c r="F27" s="181"/>
      <c r="G27" s="181"/>
      <c r="H27" s="181"/>
      <c r="I27" s="210"/>
      <c r="J27" s="181"/>
      <c r="K27" s="181"/>
      <c r="L27" s="181"/>
      <c r="M27" s="181"/>
      <c r="N27" s="181"/>
      <c r="O27" s="181"/>
      <c r="P27" s="181"/>
      <c r="Q27" s="181"/>
      <c r="R27" s="181"/>
      <c r="S27" s="181"/>
      <c r="T27" s="181"/>
      <c r="U27" s="176"/>
      <c r="V27" s="181"/>
      <c r="W27" s="181"/>
      <c r="X27" s="181"/>
      <c r="Y27" s="181"/>
      <c r="Z27" s="181"/>
      <c r="AA27" s="181"/>
      <c r="AB27" s="181"/>
      <c r="AC27" s="181"/>
      <c r="AD27" s="236"/>
      <c r="AE27" s="181"/>
      <c r="AF27" s="181"/>
      <c r="AG27" s="181"/>
      <c r="AH27" s="181"/>
      <c r="AI27" s="260"/>
      <c r="AJ27" s="223"/>
      <c r="AK27" s="210"/>
      <c r="AL27" s="210"/>
    </row>
    <row r="28" spans="1:38" ht="15" customHeight="1">
      <c r="A28" s="223"/>
      <c r="B28" s="245"/>
      <c r="C28" s="181"/>
      <c r="D28" s="342"/>
      <c r="E28" s="343"/>
      <c r="F28" s="181"/>
      <c r="G28" s="181"/>
      <c r="H28" s="181"/>
      <c r="I28" s="210"/>
      <c r="J28" s="181"/>
      <c r="K28" s="181"/>
      <c r="L28" s="181"/>
      <c r="M28" s="181"/>
      <c r="N28" s="181"/>
      <c r="O28" s="181"/>
      <c r="P28" s="181"/>
      <c r="Q28" s="181"/>
      <c r="R28" s="181"/>
      <c r="S28" s="181"/>
      <c r="T28" s="181"/>
      <c r="U28" s="176"/>
      <c r="V28" s="181"/>
      <c r="W28" s="181"/>
      <c r="X28" s="181"/>
      <c r="Y28" s="181"/>
      <c r="Z28" s="181"/>
      <c r="AA28" s="181"/>
      <c r="AB28" s="181"/>
      <c r="AC28" s="181"/>
      <c r="AD28" s="181"/>
      <c r="AE28" s="181"/>
      <c r="AF28" s="181"/>
      <c r="AG28" s="181"/>
      <c r="AH28" s="181"/>
      <c r="AI28" s="260"/>
      <c r="AJ28" s="223"/>
      <c r="AK28" s="210"/>
      <c r="AL28" s="210"/>
    </row>
    <row r="29" spans="1:38" ht="15" customHeight="1">
      <c r="A29" s="223"/>
      <c r="B29" s="245"/>
      <c r="C29" s="181"/>
      <c r="D29" s="342"/>
      <c r="E29" s="343"/>
      <c r="F29" s="181"/>
      <c r="G29" s="181"/>
      <c r="H29" s="181"/>
      <c r="I29" s="181"/>
      <c r="J29" s="261"/>
      <c r="K29" s="262"/>
      <c r="L29" s="262"/>
      <c r="M29" s="262"/>
      <c r="N29" s="262"/>
      <c r="O29" s="262"/>
      <c r="P29" s="262"/>
      <c r="Q29" s="262"/>
      <c r="R29" s="262"/>
      <c r="S29" s="262"/>
      <c r="T29" s="262"/>
      <c r="U29" s="276"/>
      <c r="V29" s="262"/>
      <c r="W29" s="262"/>
      <c r="X29" s="262"/>
      <c r="Y29" s="262"/>
      <c r="Z29" s="262"/>
      <c r="AA29" s="262"/>
      <c r="AB29" s="262"/>
      <c r="AC29" s="262"/>
      <c r="AD29" s="262"/>
      <c r="AE29" s="262"/>
      <c r="AF29" s="262"/>
      <c r="AG29" s="262"/>
      <c r="AH29" s="262"/>
      <c r="AI29" s="260"/>
      <c r="AJ29" s="223"/>
      <c r="AK29" s="210"/>
      <c r="AL29" s="210"/>
    </row>
    <row r="30" spans="1:38" ht="15" customHeight="1">
      <c r="A30" s="223"/>
      <c r="B30" s="245"/>
      <c r="C30" s="181"/>
      <c r="D30" s="342"/>
      <c r="E30" s="343"/>
      <c r="F30" s="181"/>
      <c r="G30" s="181"/>
      <c r="H30" s="181"/>
      <c r="I30" s="181"/>
      <c r="J30" s="262"/>
      <c r="K30" s="262"/>
      <c r="L30" s="262"/>
      <c r="M30" s="262"/>
      <c r="N30" s="262"/>
      <c r="O30" s="262"/>
      <c r="P30" s="262"/>
      <c r="Q30" s="262"/>
      <c r="R30" s="262"/>
      <c r="S30" s="262"/>
      <c r="T30" s="262"/>
      <c r="U30" s="276"/>
      <c r="V30" s="262"/>
      <c r="W30" s="262"/>
      <c r="X30" s="262"/>
      <c r="Y30" s="262"/>
      <c r="Z30" s="262"/>
      <c r="AA30" s="262"/>
      <c r="AB30" s="262"/>
      <c r="AC30" s="262"/>
      <c r="AD30" s="262"/>
      <c r="AE30" s="262"/>
      <c r="AF30" s="262"/>
      <c r="AG30" s="262"/>
      <c r="AH30" s="262"/>
      <c r="AI30" s="260"/>
      <c r="AJ30" s="223"/>
      <c r="AK30" s="210"/>
      <c r="AL30" s="210"/>
    </row>
    <row r="31" spans="1:38" ht="15" customHeight="1">
      <c r="A31" s="223"/>
      <c r="B31" s="245"/>
      <c r="C31" s="181"/>
      <c r="D31" s="342"/>
      <c r="E31" s="343"/>
      <c r="F31" s="181"/>
      <c r="G31" s="181"/>
      <c r="H31" s="181"/>
      <c r="I31" s="181"/>
      <c r="J31" s="262"/>
      <c r="K31" s="262"/>
      <c r="L31" s="262"/>
      <c r="M31" s="262"/>
      <c r="N31" s="262"/>
      <c r="O31" s="262"/>
      <c r="P31" s="262"/>
      <c r="Q31" s="262"/>
      <c r="R31" s="262"/>
      <c r="S31" s="262"/>
      <c r="T31" s="262"/>
      <c r="U31" s="276"/>
      <c r="V31" s="262"/>
      <c r="W31" s="262"/>
      <c r="X31" s="262"/>
      <c r="Y31" s="262"/>
      <c r="Z31" s="262"/>
      <c r="AA31" s="262"/>
      <c r="AB31" s="262"/>
      <c r="AC31" s="262"/>
      <c r="AD31" s="262"/>
      <c r="AE31" s="262"/>
      <c r="AF31" s="262"/>
      <c r="AG31" s="262"/>
      <c r="AH31" s="262"/>
      <c r="AI31" s="260"/>
      <c r="AJ31" s="223"/>
      <c r="AK31" s="210"/>
      <c r="AL31" s="210"/>
    </row>
    <row r="32" spans="1:38" ht="15" customHeight="1">
      <c r="A32" s="223"/>
      <c r="B32" s="245"/>
      <c r="C32" s="181"/>
      <c r="D32" s="342"/>
      <c r="E32" s="343"/>
      <c r="F32" s="181"/>
      <c r="G32" s="181"/>
      <c r="H32" s="181"/>
      <c r="I32" s="181"/>
      <c r="J32" s="181"/>
      <c r="K32" s="181"/>
      <c r="L32" s="181"/>
      <c r="M32" s="181"/>
      <c r="N32" s="181"/>
      <c r="O32" s="181"/>
      <c r="P32" s="181"/>
      <c r="Q32" s="181"/>
      <c r="R32" s="181"/>
      <c r="S32" s="181"/>
      <c r="T32" s="181"/>
      <c r="U32" s="176"/>
      <c r="V32" s="181"/>
      <c r="W32" s="181"/>
      <c r="X32" s="181"/>
      <c r="Y32" s="181"/>
      <c r="Z32" s="181"/>
      <c r="AA32" s="181"/>
      <c r="AB32" s="181"/>
      <c r="AC32" s="181"/>
      <c r="AD32" s="181"/>
      <c r="AE32" s="210"/>
      <c r="AF32" s="210"/>
      <c r="AG32" s="181"/>
      <c r="AH32" s="181"/>
      <c r="AI32" s="260"/>
      <c r="AJ32" s="223"/>
      <c r="AK32" s="210"/>
      <c r="AL32" s="210"/>
    </row>
    <row r="33" spans="1:38" ht="15" customHeight="1">
      <c r="A33" s="223"/>
      <c r="B33" s="232"/>
      <c r="C33" s="181"/>
      <c r="D33" s="342"/>
      <c r="E33" s="343"/>
      <c r="F33" s="181"/>
      <c r="G33" s="181"/>
      <c r="H33" s="181"/>
      <c r="I33" s="181"/>
      <c r="J33" s="181"/>
      <c r="K33" s="181"/>
      <c r="L33" s="181"/>
      <c r="M33" s="181"/>
      <c r="N33" s="181"/>
      <c r="O33" s="181"/>
      <c r="P33" s="181"/>
      <c r="Q33" s="181"/>
      <c r="R33" s="181"/>
      <c r="S33" s="181"/>
      <c r="T33" s="181"/>
      <c r="U33" s="176"/>
      <c r="V33" s="181"/>
      <c r="W33" s="181"/>
      <c r="X33" s="181"/>
      <c r="Y33" s="181"/>
      <c r="Z33" s="181"/>
      <c r="AA33" s="181"/>
      <c r="AB33" s="181"/>
      <c r="AC33" s="181"/>
      <c r="AD33" s="181"/>
      <c r="AE33" s="210"/>
      <c r="AF33" s="210"/>
      <c r="AG33" s="181"/>
      <c r="AH33" s="181"/>
      <c r="AI33" s="260"/>
      <c r="AJ33" s="223"/>
      <c r="AK33" s="210"/>
      <c r="AL33" s="210"/>
    </row>
    <row r="34" spans="1:38" ht="15" customHeight="1">
      <c r="A34" s="223"/>
      <c r="B34" s="232"/>
      <c r="C34" s="181"/>
      <c r="D34" s="344"/>
      <c r="E34" s="345"/>
      <c r="F34" s="166"/>
      <c r="G34" s="166"/>
      <c r="H34" s="166"/>
      <c r="I34" s="166"/>
      <c r="J34" s="166"/>
      <c r="K34" s="166"/>
      <c r="L34" s="166"/>
      <c r="M34" s="166"/>
      <c r="N34" s="166"/>
      <c r="O34" s="166"/>
      <c r="P34" s="166"/>
      <c r="Q34" s="166"/>
      <c r="R34" s="166"/>
      <c r="S34" s="166"/>
      <c r="T34" s="166"/>
      <c r="U34" s="187"/>
      <c r="V34" s="166"/>
      <c r="W34" s="166"/>
      <c r="X34" s="166"/>
      <c r="Y34" s="166"/>
      <c r="Z34" s="166"/>
      <c r="AA34" s="166"/>
      <c r="AB34" s="166"/>
      <c r="AC34" s="166"/>
      <c r="AD34" s="166"/>
      <c r="AE34" s="212"/>
      <c r="AF34" s="212"/>
      <c r="AG34" s="166"/>
      <c r="AH34" s="166"/>
      <c r="AI34" s="259"/>
      <c r="AJ34" s="223"/>
      <c r="AK34" s="210"/>
      <c r="AL34" s="210"/>
    </row>
    <row r="35" spans="1:38" ht="15" customHeight="1">
      <c r="A35" s="223"/>
      <c r="B35" s="232"/>
      <c r="C35" s="181"/>
      <c r="D35" s="346" t="s">
        <v>82</v>
      </c>
      <c r="E35" s="341"/>
      <c r="F35" s="181"/>
      <c r="G35" s="181"/>
      <c r="H35" s="181"/>
      <c r="I35" s="181"/>
      <c r="J35" s="181"/>
      <c r="K35" s="181"/>
      <c r="L35" s="181"/>
      <c r="M35" s="181"/>
      <c r="N35" s="181"/>
      <c r="O35" s="181"/>
      <c r="P35" s="181"/>
      <c r="Q35" s="181"/>
      <c r="R35" s="181"/>
      <c r="S35" s="181"/>
      <c r="T35" s="181"/>
      <c r="U35" s="176"/>
      <c r="V35" s="181"/>
      <c r="W35" s="181"/>
      <c r="X35" s="181"/>
      <c r="Y35" s="181"/>
      <c r="Z35" s="181"/>
      <c r="AA35" s="181"/>
      <c r="AB35" s="181"/>
      <c r="AC35" s="181"/>
      <c r="AD35" s="181"/>
      <c r="AE35" s="210"/>
      <c r="AF35" s="210"/>
      <c r="AG35" s="181"/>
      <c r="AH35" s="181"/>
      <c r="AI35" s="260"/>
      <c r="AJ35" s="223"/>
      <c r="AK35" s="210"/>
      <c r="AL35" s="210"/>
    </row>
    <row r="36" spans="1:38" ht="15" customHeight="1">
      <c r="A36" s="223"/>
      <c r="B36" s="181"/>
      <c r="C36" s="181"/>
      <c r="D36" s="342"/>
      <c r="E36" s="343"/>
      <c r="F36" s="181"/>
      <c r="G36" s="210"/>
      <c r="H36" s="181"/>
      <c r="I36" s="181"/>
      <c r="J36" s="197"/>
      <c r="K36" s="181"/>
      <c r="L36" s="181"/>
      <c r="M36" s="181"/>
      <c r="N36" s="181"/>
      <c r="O36" s="181"/>
      <c r="P36" s="181"/>
      <c r="Q36" s="181"/>
      <c r="R36" s="181"/>
      <c r="S36" s="181"/>
      <c r="T36" s="181"/>
      <c r="U36" s="176"/>
      <c r="V36" s="181"/>
      <c r="W36" s="181"/>
      <c r="X36" s="181"/>
      <c r="Y36" s="181"/>
      <c r="Z36" s="181"/>
      <c r="AA36" s="181"/>
      <c r="AB36" s="181"/>
      <c r="AC36" s="181"/>
      <c r="AD36" s="210"/>
      <c r="AE36" s="210"/>
      <c r="AF36" s="210"/>
      <c r="AG36" s="210"/>
      <c r="AH36" s="210"/>
      <c r="AI36" s="241"/>
      <c r="AJ36" s="223"/>
      <c r="AK36" s="210"/>
      <c r="AL36" s="210"/>
    </row>
    <row r="37" spans="1:38" ht="15" customHeight="1">
      <c r="A37" s="223"/>
      <c r="B37" s="181"/>
      <c r="C37" s="181"/>
      <c r="D37" s="342"/>
      <c r="E37" s="343"/>
      <c r="F37" s="181"/>
      <c r="G37" s="210"/>
      <c r="H37" s="181"/>
      <c r="I37" s="181"/>
      <c r="J37" s="197"/>
      <c r="K37" s="181"/>
      <c r="L37" s="181"/>
      <c r="M37" s="181"/>
      <c r="N37" s="181"/>
      <c r="O37" s="181"/>
      <c r="P37" s="181"/>
      <c r="Q37" s="181"/>
      <c r="R37" s="181"/>
      <c r="S37" s="181"/>
      <c r="T37" s="181"/>
      <c r="U37" s="176"/>
      <c r="V37" s="181"/>
      <c r="W37" s="181"/>
      <c r="X37" s="181"/>
      <c r="Y37" s="181"/>
      <c r="Z37" s="181"/>
      <c r="AA37" s="181"/>
      <c r="AB37" s="181"/>
      <c r="AC37" s="181"/>
      <c r="AD37" s="181"/>
      <c r="AE37" s="210"/>
      <c r="AF37" s="210"/>
      <c r="AG37" s="181"/>
      <c r="AH37" s="181"/>
      <c r="AI37" s="260"/>
      <c r="AJ37" s="223"/>
      <c r="AK37" s="210"/>
      <c r="AL37" s="210"/>
    </row>
    <row r="38" spans="1:38" ht="15" customHeight="1">
      <c r="A38" s="223"/>
      <c r="B38" s="232"/>
      <c r="C38" s="181"/>
      <c r="D38" s="342"/>
      <c r="E38" s="343"/>
      <c r="F38" s="181"/>
      <c r="G38" s="210"/>
      <c r="H38" s="210"/>
      <c r="I38" s="210"/>
      <c r="J38" s="210"/>
      <c r="K38" s="210"/>
      <c r="L38" s="210"/>
      <c r="M38" s="210"/>
      <c r="N38" s="210"/>
      <c r="O38" s="210"/>
      <c r="P38" s="210"/>
      <c r="Q38" s="210"/>
      <c r="R38" s="210"/>
      <c r="S38" s="210"/>
      <c r="T38" s="210"/>
      <c r="U38" s="240"/>
      <c r="V38" s="210"/>
      <c r="W38" s="210"/>
      <c r="X38" s="264"/>
      <c r="Y38" s="210"/>
      <c r="Z38" s="181"/>
      <c r="AA38" s="181"/>
      <c r="AB38" s="181"/>
      <c r="AC38" s="181"/>
      <c r="AD38" s="181"/>
      <c r="AE38" s="210"/>
      <c r="AF38" s="210"/>
      <c r="AG38" s="181"/>
      <c r="AH38" s="181"/>
      <c r="AI38" s="260"/>
      <c r="AJ38" s="223"/>
      <c r="AK38" s="210"/>
      <c r="AL38" s="210"/>
    </row>
    <row r="39" spans="1:38" ht="15" customHeight="1">
      <c r="A39" s="223"/>
      <c r="B39" s="232"/>
      <c r="C39" s="181"/>
      <c r="D39" s="342"/>
      <c r="E39" s="343"/>
      <c r="F39" s="181"/>
      <c r="G39" s="210"/>
      <c r="H39" s="210"/>
      <c r="I39" s="210"/>
      <c r="J39" s="210"/>
      <c r="K39" s="210"/>
      <c r="L39" s="210"/>
      <c r="M39" s="210"/>
      <c r="N39" s="210"/>
      <c r="O39" s="210"/>
      <c r="P39" s="210"/>
      <c r="Q39" s="210"/>
      <c r="R39" s="210"/>
      <c r="S39" s="210"/>
      <c r="T39" s="210"/>
      <c r="U39" s="240"/>
      <c r="V39" s="210"/>
      <c r="W39" s="210"/>
      <c r="X39" s="264"/>
      <c r="Y39" s="210"/>
      <c r="Z39" s="181"/>
      <c r="AA39" s="181"/>
      <c r="AB39" s="181"/>
      <c r="AC39" s="181"/>
      <c r="AD39" s="181"/>
      <c r="AE39" s="210"/>
      <c r="AF39" s="210"/>
      <c r="AG39" s="181"/>
      <c r="AH39" s="181"/>
      <c r="AI39" s="260"/>
      <c r="AJ39" s="223"/>
      <c r="AK39" s="210"/>
      <c r="AL39" s="210"/>
    </row>
    <row r="40" spans="1:38" ht="15" customHeight="1">
      <c r="A40" s="223"/>
      <c r="B40" s="181"/>
      <c r="C40" s="181"/>
      <c r="D40" s="342"/>
      <c r="E40" s="343"/>
      <c r="F40" s="181"/>
      <c r="G40" s="181"/>
      <c r="H40" s="181"/>
      <c r="I40" s="181"/>
      <c r="J40" s="181"/>
      <c r="K40" s="181"/>
      <c r="L40" s="181"/>
      <c r="M40" s="181"/>
      <c r="N40" s="181"/>
      <c r="O40" s="181"/>
      <c r="P40" s="181"/>
      <c r="Q40" s="181"/>
      <c r="R40" s="181"/>
      <c r="S40" s="181"/>
      <c r="T40" s="181"/>
      <c r="U40" s="176"/>
      <c r="V40" s="181"/>
      <c r="W40" s="181"/>
      <c r="X40" s="181"/>
      <c r="Y40" s="181"/>
      <c r="Z40" s="181"/>
      <c r="AA40" s="181"/>
      <c r="AB40" s="181"/>
      <c r="AC40" s="181"/>
      <c r="AD40" s="181"/>
      <c r="AE40" s="210"/>
      <c r="AF40" s="210"/>
      <c r="AG40" s="210"/>
      <c r="AH40" s="181"/>
      <c r="AI40" s="260"/>
      <c r="AJ40" s="223"/>
      <c r="AK40" s="210"/>
      <c r="AL40" s="210"/>
    </row>
    <row r="41" spans="1:38" ht="15" customHeight="1">
      <c r="A41" s="223"/>
      <c r="B41" s="245"/>
      <c r="C41" s="181"/>
      <c r="D41" s="342"/>
      <c r="E41" s="343"/>
      <c r="F41" s="181"/>
      <c r="G41" s="181"/>
      <c r="H41" s="181"/>
      <c r="I41" s="197"/>
      <c r="J41" s="181"/>
      <c r="K41" s="181"/>
      <c r="L41" s="181"/>
      <c r="M41" s="181"/>
      <c r="N41" s="181"/>
      <c r="O41" s="181"/>
      <c r="P41" s="181"/>
      <c r="Q41" s="181"/>
      <c r="R41" s="181"/>
      <c r="S41" s="181"/>
      <c r="T41" s="181"/>
      <c r="U41" s="176"/>
      <c r="V41" s="181"/>
      <c r="W41" s="181"/>
      <c r="X41" s="181"/>
      <c r="Y41" s="181"/>
      <c r="Z41" s="181"/>
      <c r="AA41" s="181"/>
      <c r="AB41" s="181"/>
      <c r="AC41" s="181"/>
      <c r="AD41" s="181"/>
      <c r="AE41" s="210"/>
      <c r="AF41" s="210"/>
      <c r="AG41" s="181"/>
      <c r="AH41" s="181"/>
      <c r="AI41" s="260"/>
      <c r="AJ41" s="223"/>
      <c r="AK41" s="210"/>
      <c r="AL41" s="210"/>
    </row>
    <row r="42" spans="1:38" ht="15" customHeight="1">
      <c r="A42" s="223"/>
      <c r="B42" s="181"/>
      <c r="C42" s="181"/>
      <c r="D42" s="342"/>
      <c r="E42" s="343"/>
      <c r="F42" s="181"/>
      <c r="G42" s="181"/>
      <c r="H42" s="181"/>
      <c r="I42" s="181"/>
      <c r="J42" s="181"/>
      <c r="K42" s="181"/>
      <c r="L42" s="181"/>
      <c r="M42" s="181"/>
      <c r="N42" s="181"/>
      <c r="O42" s="181"/>
      <c r="P42" s="181"/>
      <c r="Q42" s="181"/>
      <c r="R42" s="181"/>
      <c r="S42" s="181"/>
      <c r="T42" s="181"/>
      <c r="U42" s="176"/>
      <c r="V42" s="181"/>
      <c r="W42" s="181"/>
      <c r="X42" s="181"/>
      <c r="Y42" s="181"/>
      <c r="Z42" s="181"/>
      <c r="AA42" s="181"/>
      <c r="AB42" s="181"/>
      <c r="AC42" s="181"/>
      <c r="AD42" s="236"/>
      <c r="AE42" s="210"/>
      <c r="AF42" s="210"/>
      <c r="AG42" s="181"/>
      <c r="AH42" s="181"/>
      <c r="AI42" s="260"/>
      <c r="AJ42" s="223"/>
      <c r="AK42" s="210"/>
      <c r="AL42" s="210"/>
    </row>
    <row r="43" spans="1:38" ht="15" customHeight="1">
      <c r="A43" s="223"/>
      <c r="B43" s="181"/>
      <c r="C43" s="181"/>
      <c r="D43" s="342"/>
      <c r="E43" s="343"/>
      <c r="F43" s="181"/>
      <c r="G43" s="192"/>
      <c r="H43" s="181"/>
      <c r="I43" s="181"/>
      <c r="J43" s="181"/>
      <c r="K43" s="192"/>
      <c r="L43" s="192"/>
      <c r="M43" s="181"/>
      <c r="N43" s="181"/>
      <c r="O43" s="181"/>
      <c r="P43" s="192"/>
      <c r="Q43" s="192"/>
      <c r="R43" s="192"/>
      <c r="S43" s="181"/>
      <c r="T43" s="192"/>
      <c r="U43" s="176"/>
      <c r="V43" s="181"/>
      <c r="W43" s="181"/>
      <c r="X43" s="181"/>
      <c r="Y43" s="181"/>
      <c r="Z43" s="181"/>
      <c r="AA43" s="181"/>
      <c r="AB43" s="181"/>
      <c r="AC43" s="181"/>
      <c r="AD43" s="181"/>
      <c r="AE43" s="181"/>
      <c r="AF43" s="181"/>
      <c r="AG43" s="181"/>
      <c r="AH43" s="181"/>
      <c r="AI43" s="260"/>
      <c r="AJ43" s="223"/>
      <c r="AK43" s="210"/>
      <c r="AL43" s="210"/>
    </row>
    <row r="44" spans="1:38" ht="15" customHeight="1">
      <c r="A44" s="223"/>
      <c r="B44" s="245"/>
      <c r="C44" s="181"/>
      <c r="D44" s="342"/>
      <c r="E44" s="343"/>
      <c r="F44" s="181"/>
      <c r="G44" s="181"/>
      <c r="H44" s="181"/>
      <c r="I44" s="181"/>
      <c r="J44" s="181"/>
      <c r="K44" s="181"/>
      <c r="L44" s="181"/>
      <c r="M44" s="181"/>
      <c r="N44" s="181"/>
      <c r="O44" s="181"/>
      <c r="P44" s="181"/>
      <c r="Q44" s="181"/>
      <c r="R44" s="181"/>
      <c r="S44" s="181"/>
      <c r="T44" s="181"/>
      <c r="U44" s="176"/>
      <c r="V44" s="181"/>
      <c r="W44" s="181"/>
      <c r="X44" s="181"/>
      <c r="Y44" s="181"/>
      <c r="Z44" s="181"/>
      <c r="AA44" s="181"/>
      <c r="AB44" s="181"/>
      <c r="AC44" s="181"/>
      <c r="AD44" s="181"/>
      <c r="AE44" s="181"/>
      <c r="AF44" s="181"/>
      <c r="AG44" s="181"/>
      <c r="AH44" s="181"/>
      <c r="AI44" s="260"/>
      <c r="AJ44" s="223"/>
      <c r="AK44" s="210"/>
      <c r="AL44" s="210"/>
    </row>
    <row r="45" spans="1:38" ht="15" customHeight="1">
      <c r="A45" s="223"/>
      <c r="B45" s="210"/>
      <c r="C45" s="181"/>
      <c r="D45" s="344"/>
      <c r="E45" s="345"/>
      <c r="F45" s="166"/>
      <c r="G45" s="166"/>
      <c r="H45" s="166"/>
      <c r="I45" s="166"/>
      <c r="J45" s="166"/>
      <c r="K45" s="166"/>
      <c r="L45" s="166"/>
      <c r="M45" s="166"/>
      <c r="N45" s="166"/>
      <c r="O45" s="166"/>
      <c r="P45" s="166"/>
      <c r="Q45" s="166"/>
      <c r="R45" s="166"/>
      <c r="S45" s="166"/>
      <c r="T45" s="166"/>
      <c r="U45" s="187"/>
      <c r="V45" s="166"/>
      <c r="W45" s="166"/>
      <c r="X45" s="166"/>
      <c r="Y45" s="166"/>
      <c r="Z45" s="166"/>
      <c r="AA45" s="166"/>
      <c r="AB45" s="166"/>
      <c r="AC45" s="166"/>
      <c r="AD45" s="166"/>
      <c r="AE45" s="166"/>
      <c r="AF45" s="166"/>
      <c r="AG45" s="166"/>
      <c r="AH45" s="166"/>
      <c r="AI45" s="259"/>
      <c r="AJ45" s="223"/>
      <c r="AK45" s="210"/>
      <c r="AL45" s="210"/>
    </row>
    <row r="46" spans="1:38" ht="15" customHeight="1" thickBot="1">
      <c r="A46" s="223"/>
      <c r="B46" s="181"/>
      <c r="C46" s="250"/>
      <c r="D46" s="181"/>
      <c r="E46" s="181"/>
      <c r="F46" s="181"/>
      <c r="G46" s="181"/>
      <c r="H46" s="251"/>
      <c r="I46" s="198"/>
      <c r="J46" s="252"/>
      <c r="K46" s="252"/>
      <c r="L46" s="198"/>
      <c r="M46" s="198"/>
      <c r="N46" s="198"/>
      <c r="O46" s="198"/>
      <c r="P46" s="198"/>
      <c r="Q46" s="198"/>
      <c r="R46" s="181"/>
      <c r="S46" s="181"/>
      <c r="T46" s="253"/>
      <c r="U46" s="181"/>
      <c r="V46" s="181"/>
      <c r="W46" s="181"/>
      <c r="X46" s="181"/>
      <c r="Y46" s="181"/>
      <c r="Z46" s="181"/>
      <c r="AA46" s="181"/>
      <c r="AB46" s="181"/>
      <c r="AC46" s="181"/>
      <c r="AD46" s="181"/>
      <c r="AE46" s="181"/>
      <c r="AF46" s="181"/>
      <c r="AG46" s="181"/>
      <c r="AH46" s="181"/>
      <c r="AI46" s="223"/>
      <c r="AJ46" s="223"/>
      <c r="AK46" s="210"/>
      <c r="AL46" s="210"/>
    </row>
    <row r="47" spans="1:38" ht="15" customHeight="1">
      <c r="A47" s="223"/>
      <c r="B47" s="181"/>
      <c r="C47" s="223"/>
      <c r="D47" s="181"/>
      <c r="E47" s="181"/>
      <c r="F47" s="177"/>
      <c r="G47" s="178"/>
      <c r="H47" s="178"/>
      <c r="I47" s="178"/>
      <c r="J47" s="277"/>
      <c r="K47" s="278" t="s">
        <v>83</v>
      </c>
      <c r="L47" s="279"/>
      <c r="M47" s="280"/>
      <c r="N47" s="178"/>
      <c r="O47" s="178"/>
      <c r="P47" s="178"/>
      <c r="Q47" s="178"/>
      <c r="R47" s="177"/>
      <c r="S47" s="178"/>
      <c r="T47" s="281"/>
      <c r="U47" s="178"/>
      <c r="V47" s="178"/>
      <c r="W47" s="178"/>
      <c r="X47" s="238"/>
      <c r="Y47" s="179"/>
      <c r="Z47" s="178"/>
      <c r="AA47" s="178"/>
      <c r="AB47" s="178"/>
      <c r="AC47" s="177"/>
      <c r="AD47" s="178"/>
      <c r="AE47" s="178"/>
      <c r="AF47" s="178"/>
      <c r="AG47" s="178"/>
      <c r="AH47" s="179"/>
      <c r="AI47" s="223"/>
      <c r="AJ47" s="223"/>
      <c r="AK47" s="210"/>
      <c r="AL47" s="210"/>
    </row>
    <row r="48" spans="1:38" ht="15" customHeight="1">
      <c r="A48" s="223"/>
      <c r="B48" s="223"/>
      <c r="C48" s="181"/>
      <c r="D48" s="223"/>
      <c r="E48" s="223"/>
      <c r="F48" s="269"/>
      <c r="G48" s="215"/>
      <c r="H48" s="215"/>
      <c r="I48" s="215"/>
      <c r="J48" s="282" t="s">
        <v>84</v>
      </c>
      <c r="K48" s="283"/>
      <c r="L48" s="284"/>
      <c r="M48" s="285"/>
      <c r="N48" s="215"/>
      <c r="O48" s="215" t="s">
        <v>85</v>
      </c>
      <c r="P48" s="215"/>
      <c r="Q48" s="215"/>
      <c r="R48" s="269" t="s">
        <v>86</v>
      </c>
      <c r="S48" s="215"/>
      <c r="T48" s="215"/>
      <c r="U48" s="215"/>
      <c r="V48" s="215"/>
      <c r="W48" s="215"/>
      <c r="X48" s="215"/>
      <c r="Y48" s="259"/>
      <c r="Z48" s="223" t="s">
        <v>87</v>
      </c>
      <c r="AA48" s="223"/>
      <c r="AB48" s="223"/>
      <c r="AC48" s="269"/>
      <c r="AD48" s="215" t="s">
        <v>88</v>
      </c>
      <c r="AE48" s="215"/>
      <c r="AF48" s="215"/>
      <c r="AG48" s="215"/>
      <c r="AH48" s="259"/>
      <c r="AI48" s="223"/>
      <c r="AJ48" s="223"/>
      <c r="AK48" s="210"/>
      <c r="AL48" s="210"/>
    </row>
    <row r="49" spans="1:38" ht="15" customHeight="1">
      <c r="A49" s="254"/>
      <c r="B49" s="223"/>
      <c r="C49" s="223"/>
      <c r="D49" s="210"/>
      <c r="E49" s="223"/>
      <c r="F49" s="183" t="s">
        <v>89</v>
      </c>
      <c r="G49" s="286"/>
      <c r="H49" s="286"/>
      <c r="I49" s="286"/>
      <c r="J49" s="287"/>
      <c r="K49" s="288"/>
      <c r="L49" s="288"/>
      <c r="M49" s="289">
        <v>-2</v>
      </c>
      <c r="N49" s="286" t="s">
        <v>90</v>
      </c>
      <c r="O49" s="286"/>
      <c r="P49" s="286"/>
      <c r="Q49" s="286"/>
      <c r="R49" s="290" t="s">
        <v>91</v>
      </c>
      <c r="S49" s="223"/>
      <c r="T49" s="223"/>
      <c r="U49" s="223"/>
      <c r="V49" s="223"/>
      <c r="W49" s="223"/>
      <c r="X49" s="223"/>
      <c r="Y49" s="291"/>
      <c r="Z49" s="200"/>
      <c r="AA49" s="160"/>
      <c r="AB49" s="292">
        <v>60</v>
      </c>
      <c r="AC49" s="347" t="s">
        <v>92</v>
      </c>
      <c r="AD49" s="348"/>
      <c r="AE49" s="348"/>
      <c r="AF49" s="348"/>
      <c r="AG49" s="348"/>
      <c r="AH49" s="349"/>
      <c r="AI49" s="223"/>
      <c r="AJ49" s="223"/>
      <c r="AK49" s="210"/>
      <c r="AL49" s="210"/>
    </row>
    <row r="50" spans="1:38" ht="15" customHeight="1">
      <c r="A50" s="267"/>
      <c r="B50" s="268"/>
      <c r="C50" s="223"/>
      <c r="D50" s="264"/>
      <c r="E50" s="264"/>
      <c r="F50" s="293"/>
      <c r="G50" s="264"/>
      <c r="H50" s="223"/>
      <c r="I50" s="223"/>
      <c r="J50" s="294"/>
      <c r="K50" s="295"/>
      <c r="L50" s="295"/>
      <c r="M50" s="296">
        <v>-1</v>
      </c>
      <c r="N50" s="223" t="s">
        <v>93</v>
      </c>
      <c r="O50" s="223"/>
      <c r="P50" s="223"/>
      <c r="Q50" s="223"/>
      <c r="R50" s="297" t="s">
        <v>94</v>
      </c>
      <c r="S50" s="286"/>
      <c r="T50" s="286"/>
      <c r="U50" s="286"/>
      <c r="V50" s="286"/>
      <c r="W50" s="286"/>
      <c r="X50" s="286"/>
      <c r="Y50" s="292"/>
      <c r="Z50" s="232"/>
      <c r="AA50" s="232"/>
      <c r="AB50" s="291">
        <v>80</v>
      </c>
      <c r="AC50" s="347" t="s">
        <v>95</v>
      </c>
      <c r="AD50" s="348"/>
      <c r="AE50" s="348"/>
      <c r="AF50" s="348"/>
      <c r="AG50" s="348"/>
      <c r="AH50" s="349"/>
      <c r="AI50" s="223"/>
      <c r="AJ50" s="223"/>
      <c r="AK50" s="210"/>
      <c r="AL50" s="210"/>
    </row>
    <row r="51" spans="1:38" ht="15" customHeight="1">
      <c r="A51" s="270"/>
      <c r="B51" s="271"/>
      <c r="C51" s="223"/>
      <c r="D51" s="264"/>
      <c r="E51" s="223"/>
      <c r="F51" s="297" t="s">
        <v>96</v>
      </c>
      <c r="G51" s="286"/>
      <c r="H51" s="286"/>
      <c r="I51" s="286"/>
      <c r="J51" s="287"/>
      <c r="K51" s="288"/>
      <c r="L51" s="288"/>
      <c r="M51" s="298">
        <v>0</v>
      </c>
      <c r="N51" s="286" t="s">
        <v>97</v>
      </c>
      <c r="O51" s="286"/>
      <c r="P51" s="286"/>
      <c r="Q51" s="286"/>
      <c r="R51" s="290" t="s">
        <v>98</v>
      </c>
      <c r="S51" s="223"/>
      <c r="T51" s="223"/>
      <c r="U51" s="223"/>
      <c r="V51" s="223"/>
      <c r="W51" s="223"/>
      <c r="X51" s="223"/>
      <c r="Y51" s="291"/>
      <c r="Z51" s="350">
        <v>100</v>
      </c>
      <c r="AA51" s="351"/>
      <c r="AB51" s="352"/>
      <c r="AC51" s="353">
        <v>1</v>
      </c>
      <c r="AD51" s="354"/>
      <c r="AE51" s="354"/>
      <c r="AF51" s="354"/>
      <c r="AG51" s="354"/>
      <c r="AH51" s="355"/>
      <c r="AI51" s="223"/>
      <c r="AJ51" s="223"/>
      <c r="AK51" s="250"/>
      <c r="AL51" s="210"/>
    </row>
    <row r="52" spans="1:38" ht="15" customHeight="1">
      <c r="A52" s="270"/>
      <c r="B52" s="271"/>
      <c r="C52" s="223"/>
      <c r="D52" s="264"/>
      <c r="E52" s="223"/>
      <c r="F52" s="290" t="s">
        <v>99</v>
      </c>
      <c r="G52" s="223"/>
      <c r="H52" s="223"/>
      <c r="I52" s="223"/>
      <c r="J52" s="294"/>
      <c r="K52" s="295"/>
      <c r="L52" s="295"/>
      <c r="M52" s="299">
        <v>1</v>
      </c>
      <c r="N52" s="223" t="s">
        <v>100</v>
      </c>
      <c r="O52" s="223"/>
      <c r="P52" s="223"/>
      <c r="Q52" s="223"/>
      <c r="R52" s="297" t="s">
        <v>101</v>
      </c>
      <c r="S52" s="286"/>
      <c r="T52" s="286"/>
      <c r="U52" s="286"/>
      <c r="V52" s="286"/>
      <c r="W52" s="286"/>
      <c r="X52" s="286"/>
      <c r="Y52" s="292"/>
      <c r="Z52" s="350">
        <v>120</v>
      </c>
      <c r="AA52" s="351"/>
      <c r="AB52" s="352"/>
      <c r="AC52" s="356" t="s">
        <v>102</v>
      </c>
      <c r="AD52" s="357"/>
      <c r="AE52" s="357"/>
      <c r="AF52" s="357"/>
      <c r="AG52" s="357"/>
      <c r="AH52" s="358"/>
      <c r="AI52" s="223"/>
      <c r="AJ52" s="223"/>
      <c r="AK52" s="210"/>
      <c r="AL52" s="210"/>
    </row>
    <row r="53" spans="1:38" ht="15" customHeight="1">
      <c r="A53" s="270"/>
      <c r="B53" s="272"/>
      <c r="C53" s="223"/>
      <c r="D53" s="223"/>
      <c r="E53" s="223"/>
      <c r="F53" s="297"/>
      <c r="G53" s="286"/>
      <c r="H53" s="286"/>
      <c r="I53" s="286"/>
      <c r="J53" s="359">
        <v>2</v>
      </c>
      <c r="K53" s="360"/>
      <c r="L53" s="360"/>
      <c r="M53" s="361"/>
      <c r="N53" s="286" t="s">
        <v>103</v>
      </c>
      <c r="O53" s="286"/>
      <c r="P53" s="286"/>
      <c r="Q53" s="286"/>
      <c r="R53" s="290" t="s">
        <v>104</v>
      </c>
      <c r="S53" s="223"/>
      <c r="T53" s="223"/>
      <c r="U53" s="223"/>
      <c r="V53" s="223"/>
      <c r="W53" s="223"/>
      <c r="X53" s="223"/>
      <c r="Y53" s="291"/>
      <c r="Z53" s="350">
        <v>140</v>
      </c>
      <c r="AA53" s="351"/>
      <c r="AB53" s="352"/>
      <c r="AC53" s="356" t="s">
        <v>105</v>
      </c>
      <c r="AD53" s="357"/>
      <c r="AE53" s="357"/>
      <c r="AF53" s="357"/>
      <c r="AG53" s="357"/>
      <c r="AH53" s="358"/>
      <c r="AI53" s="223"/>
      <c r="AJ53" s="223"/>
      <c r="AK53" s="210"/>
      <c r="AL53" s="210"/>
    </row>
    <row r="54" spans="1:38" ht="15" customHeight="1">
      <c r="A54" s="272"/>
      <c r="B54" s="272"/>
      <c r="C54" s="223"/>
      <c r="D54" s="223"/>
      <c r="E54" s="223"/>
      <c r="F54" s="290"/>
      <c r="G54" s="223"/>
      <c r="H54" s="223"/>
      <c r="I54" s="223"/>
      <c r="J54" s="294"/>
      <c r="K54" s="295"/>
      <c r="L54" s="295"/>
      <c r="M54" s="300">
        <v>3</v>
      </c>
      <c r="N54" s="211" t="s">
        <v>106</v>
      </c>
      <c r="Q54" s="223"/>
      <c r="R54" s="297" t="s">
        <v>107</v>
      </c>
      <c r="S54" s="286"/>
      <c r="T54" s="286"/>
      <c r="U54" s="286"/>
      <c r="V54" s="286"/>
      <c r="W54" s="286"/>
      <c r="X54" s="286"/>
      <c r="Y54" s="292"/>
      <c r="Z54" s="350">
        <v>160</v>
      </c>
      <c r="AA54" s="351"/>
      <c r="AB54" s="352"/>
      <c r="AC54" s="356" t="s">
        <v>108</v>
      </c>
      <c r="AD54" s="357"/>
      <c r="AE54" s="357"/>
      <c r="AF54" s="357"/>
      <c r="AG54" s="357"/>
      <c r="AH54" s="358"/>
      <c r="AI54" s="223"/>
      <c r="AJ54" s="223"/>
      <c r="AK54" s="210"/>
      <c r="AL54" s="210"/>
    </row>
    <row r="55" spans="1:38" ht="15" customHeight="1">
      <c r="A55" s="272"/>
      <c r="B55" s="272"/>
      <c r="C55" s="223"/>
      <c r="D55" s="223"/>
      <c r="E55" s="223"/>
      <c r="F55" s="297" t="s">
        <v>109</v>
      </c>
      <c r="G55" s="286"/>
      <c r="H55" s="286"/>
      <c r="I55" s="286"/>
      <c r="J55" s="287"/>
      <c r="K55" s="288"/>
      <c r="L55" s="288"/>
      <c r="M55" s="298">
        <v>4</v>
      </c>
      <c r="N55" s="286" t="s">
        <v>109</v>
      </c>
      <c r="O55" s="286"/>
      <c r="P55" s="286"/>
      <c r="Q55" s="286"/>
      <c r="R55" s="290" t="s">
        <v>110</v>
      </c>
      <c r="S55" s="223"/>
      <c r="T55" s="223"/>
      <c r="U55" s="223"/>
      <c r="V55" s="223"/>
      <c r="W55" s="223"/>
      <c r="X55" s="223"/>
      <c r="Y55" s="291"/>
      <c r="Z55" s="350">
        <v>180</v>
      </c>
      <c r="AA55" s="351"/>
      <c r="AB55" s="352"/>
      <c r="AC55" s="356" t="s">
        <v>111</v>
      </c>
      <c r="AD55" s="357"/>
      <c r="AE55" s="357"/>
      <c r="AF55" s="357"/>
      <c r="AG55" s="357"/>
      <c r="AH55" s="358"/>
      <c r="AI55" s="223"/>
      <c r="AJ55" s="223"/>
      <c r="AK55" s="250"/>
      <c r="AL55" s="210"/>
    </row>
    <row r="56" spans="1:38" ht="15" customHeight="1" thickBot="1">
      <c r="A56" s="223"/>
      <c r="B56" s="223"/>
      <c r="C56" s="223"/>
      <c r="D56" s="223"/>
      <c r="E56" s="260"/>
      <c r="F56" s="215"/>
      <c r="G56" s="215"/>
      <c r="H56" s="215"/>
      <c r="I56" s="215"/>
      <c r="J56" s="301"/>
      <c r="K56" s="302"/>
      <c r="L56" s="302"/>
      <c r="M56" s="303">
        <v>5</v>
      </c>
      <c r="N56" s="215" t="s">
        <v>112</v>
      </c>
      <c r="O56" s="215"/>
      <c r="P56" s="215"/>
      <c r="Q56" s="215"/>
      <c r="R56" s="297" t="s">
        <v>113</v>
      </c>
      <c r="S56" s="286"/>
      <c r="T56" s="286"/>
      <c r="U56" s="286"/>
      <c r="V56" s="286"/>
      <c r="W56" s="286"/>
      <c r="X56" s="286"/>
      <c r="Y56" s="292"/>
      <c r="Z56" s="350">
        <v>200</v>
      </c>
      <c r="AA56" s="351"/>
      <c r="AB56" s="352"/>
      <c r="AC56" s="356" t="s">
        <v>114</v>
      </c>
      <c r="AD56" s="357"/>
      <c r="AE56" s="357"/>
      <c r="AF56" s="357"/>
      <c r="AG56" s="357"/>
      <c r="AH56" s="357"/>
      <c r="AI56" s="290"/>
      <c r="AJ56" s="223"/>
      <c r="AK56" s="210"/>
      <c r="AL56" s="210"/>
    </row>
    <row r="57" spans="1:38" ht="15" customHeight="1">
      <c r="A57" s="210"/>
      <c r="B57" s="210"/>
      <c r="C57" s="210"/>
      <c r="D57" s="210"/>
      <c r="E57" s="210"/>
      <c r="F57" s="210"/>
      <c r="G57" s="210"/>
      <c r="H57" s="210"/>
      <c r="I57" s="210"/>
      <c r="J57" s="210"/>
      <c r="K57" s="210"/>
      <c r="L57" s="210"/>
      <c r="M57" s="210"/>
      <c r="N57" s="210"/>
      <c r="O57" s="210"/>
      <c r="P57" s="210"/>
      <c r="Q57" s="210"/>
      <c r="R57" s="210"/>
      <c r="S57" s="210"/>
      <c r="T57" s="210"/>
      <c r="U57" s="210"/>
      <c r="V57" s="210"/>
      <c r="W57" s="210"/>
      <c r="X57" s="210"/>
      <c r="Y57" s="210"/>
      <c r="Z57" s="210"/>
      <c r="AA57" s="210"/>
      <c r="AB57" s="210"/>
      <c r="AC57" s="210"/>
      <c r="AD57" s="210"/>
      <c r="AE57" s="210"/>
      <c r="AF57" s="210"/>
      <c r="AG57" s="210"/>
      <c r="AH57" s="210"/>
      <c r="AI57" s="210"/>
      <c r="AJ57" s="210"/>
      <c r="AK57" s="250"/>
      <c r="AL57" s="210"/>
    </row>
    <row r="58" spans="1:38" ht="15" customHeight="1">
      <c r="AK58" s="168"/>
      <c r="AL58" s="210"/>
    </row>
    <row r="59" spans="1:38" ht="15" customHeight="1">
      <c r="AE59" s="223"/>
      <c r="AF59" s="304"/>
      <c r="AG59" s="304"/>
      <c r="AH59" s="304"/>
      <c r="AI59" s="304"/>
      <c r="AJ59" s="304"/>
    </row>
    <row r="61" spans="1:38" ht="15" customHeight="1">
      <c r="O61" s="232"/>
      <c r="P61" s="232"/>
      <c r="Q61" s="232"/>
      <c r="R61" s="232"/>
    </row>
  </sheetData>
  <mergeCells count="18">
    <mergeCell ref="Z55:AB55"/>
    <mergeCell ref="AC55:AH55"/>
    <mergeCell ref="Z56:AB56"/>
    <mergeCell ref="AC56:AH56"/>
    <mergeCell ref="Z52:AB52"/>
    <mergeCell ref="AC52:AH52"/>
    <mergeCell ref="J53:M53"/>
    <mergeCell ref="Z53:AB53"/>
    <mergeCell ref="AC53:AH53"/>
    <mergeCell ref="Z54:AB54"/>
    <mergeCell ref="AC54:AH54"/>
    <mergeCell ref="D9:E21"/>
    <mergeCell ref="D22:E34"/>
    <mergeCell ref="D35:E45"/>
    <mergeCell ref="AC49:AH49"/>
    <mergeCell ref="AC50:AH50"/>
    <mergeCell ref="Z51:AB51"/>
    <mergeCell ref="AC51:AH51"/>
  </mergeCells>
  <phoneticPr fontId="2"/>
  <pageMargins left="0.33" right="0.2" top="0.61" bottom="0.3" header="0.51200000000000001" footer="0.19"/>
  <pageSetup paperSize="9" orientation="portrait" verticalDpi="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62"/>
  <sheetViews>
    <sheetView showGridLines="0" topLeftCell="K1" zoomScale="85" zoomScaleNormal="100" zoomScaleSheetLayoutView="100" workbookViewId="0">
      <selection activeCell="AF10" sqref="AF10"/>
    </sheetView>
  </sheetViews>
  <sheetFormatPr defaultRowHeight="14.25"/>
  <cols>
    <col min="1" max="1" width="1.125" style="10" customWidth="1"/>
    <col min="2" max="2" width="2.5" style="10" customWidth="1"/>
    <col min="3" max="9" width="9" style="10"/>
    <col min="10" max="10" width="2.5" style="10" customWidth="1"/>
    <col min="11" max="11" width="3" style="10" customWidth="1"/>
    <col min="12" max="12" width="2.5" style="10" customWidth="1"/>
    <col min="13" max="19" width="9" style="10"/>
    <col min="20" max="20" width="2.5" style="10" customWidth="1"/>
    <col min="21" max="21" width="2.375" style="10" customWidth="1"/>
    <col min="22" max="22" width="4.875" style="10" customWidth="1"/>
    <col min="23" max="28" width="9" style="10"/>
    <col min="29" max="29" width="12.375" style="10" customWidth="1"/>
    <col min="30" max="30" width="2.375" style="10" customWidth="1"/>
    <col min="31" max="31" width="1.75" style="10" customWidth="1"/>
    <col min="32" max="32" width="30.25" style="10" customWidth="1"/>
    <col min="33" max="34" width="6.875" style="10" customWidth="1"/>
    <col min="35" max="16384" width="9" style="10"/>
  </cols>
  <sheetData>
    <row r="1" spans="2:30" ht="23.25" customHeight="1">
      <c r="AC1" s="373" t="s">
        <v>722</v>
      </c>
    </row>
    <row r="2" spans="2:30">
      <c r="B2" s="150" t="s">
        <v>164</v>
      </c>
      <c r="C2" s="11"/>
      <c r="D2" s="11"/>
      <c r="E2" s="11"/>
      <c r="F2" s="11"/>
      <c r="G2" s="11"/>
      <c r="H2" s="11"/>
      <c r="I2" s="11"/>
      <c r="J2" s="11"/>
      <c r="K2" s="11"/>
      <c r="L2" s="11"/>
      <c r="M2" s="11"/>
      <c r="S2" s="370" t="s">
        <v>241</v>
      </c>
      <c r="T2" s="370"/>
      <c r="U2" s="362" t="s">
        <v>133</v>
      </c>
      <c r="V2" s="363"/>
      <c r="W2" s="363"/>
      <c r="X2" s="364"/>
      <c r="Y2" s="362" t="s">
        <v>242</v>
      </c>
      <c r="Z2" s="364"/>
      <c r="AA2" s="362" t="s">
        <v>589</v>
      </c>
      <c r="AB2" s="363"/>
      <c r="AC2" s="364"/>
      <c r="AD2" s="12"/>
    </row>
    <row r="3" spans="2:30">
      <c r="S3" s="370" t="s">
        <v>243</v>
      </c>
      <c r="T3" s="370"/>
      <c r="U3" s="370" t="s">
        <v>162</v>
      </c>
      <c r="V3" s="370"/>
      <c r="W3" s="370"/>
      <c r="X3" s="370"/>
      <c r="Y3" s="370" t="s">
        <v>244</v>
      </c>
      <c r="Z3" s="370"/>
      <c r="AA3" s="362" t="s">
        <v>134</v>
      </c>
      <c r="AB3" s="363"/>
      <c r="AC3" s="364"/>
      <c r="AD3" s="12"/>
    </row>
    <row r="4" spans="2:30" ht="15" thickBot="1"/>
    <row r="5" spans="2:30">
      <c r="B5" s="13"/>
      <c r="C5" s="14"/>
      <c r="D5" s="15"/>
      <c r="E5" s="15"/>
      <c r="F5" s="14"/>
      <c r="G5" s="15"/>
      <c r="H5" s="140" t="s">
        <v>165</v>
      </c>
      <c r="I5" s="141">
        <v>0.52800000000000002</v>
      </c>
      <c r="J5" s="16"/>
      <c r="L5" s="13"/>
      <c r="M5" s="14"/>
      <c r="N5" s="14"/>
      <c r="O5" s="14"/>
      <c r="P5" s="14"/>
      <c r="Q5" s="14"/>
      <c r="R5" s="14"/>
      <c r="S5" s="14"/>
      <c r="T5" s="14"/>
      <c r="U5" s="14"/>
      <c r="V5" s="14"/>
      <c r="W5" s="14"/>
      <c r="X5" s="14"/>
      <c r="Y5" s="14"/>
      <c r="Z5" s="14"/>
      <c r="AA5" s="14"/>
      <c r="AB5" s="14"/>
      <c r="AC5" s="14"/>
      <c r="AD5" s="16"/>
    </row>
    <row r="6" spans="2:30">
      <c r="B6" s="17"/>
      <c r="C6" s="18"/>
      <c r="D6" s="130" t="s">
        <v>245</v>
      </c>
      <c r="E6" s="130" t="s">
        <v>246</v>
      </c>
      <c r="F6" s="131"/>
      <c r="G6" s="130" t="s">
        <v>247</v>
      </c>
      <c r="H6" s="132" t="s">
        <v>206</v>
      </c>
      <c r="I6" s="133">
        <v>0.71299999999999997</v>
      </c>
      <c r="J6" s="134"/>
      <c r="L6" s="20" t="str">
        <f>数値!C45</f>
        <v>（７）体験談発表について</v>
      </c>
      <c r="M6" s="21"/>
      <c r="N6" s="18"/>
      <c r="O6" s="18"/>
      <c r="P6" s="18"/>
      <c r="Q6" s="18"/>
      <c r="R6" s="22" t="s">
        <v>267</v>
      </c>
      <c r="S6" s="23">
        <f>数値!L46</f>
        <v>239</v>
      </c>
      <c r="U6" s="143" t="str">
        <f>数値!C78</f>
        <v>(12)今後取り入れて欲しい項目</v>
      </c>
      <c r="V6" s="131"/>
      <c r="W6" s="131"/>
      <c r="X6" s="131"/>
      <c r="Y6" s="131"/>
      <c r="Z6" s="131"/>
      <c r="AA6" s="132"/>
      <c r="AB6" s="23"/>
      <c r="AD6" s="19"/>
    </row>
    <row r="7" spans="2:30" ht="15" thickBot="1">
      <c r="B7" s="24"/>
      <c r="C7" s="25"/>
      <c r="D7" s="135">
        <f>数値!E3</f>
        <v>240</v>
      </c>
      <c r="E7" s="135">
        <f>数値!E2</f>
        <v>381</v>
      </c>
      <c r="F7" s="136" t="s">
        <v>569</v>
      </c>
      <c r="G7" s="137">
        <f>D7/E7%</f>
        <v>62.99212598425197</v>
      </c>
      <c r="H7" s="138"/>
      <c r="I7" s="138"/>
      <c r="J7" s="139"/>
      <c r="L7" s="17"/>
      <c r="M7" s="18"/>
      <c r="N7" s="18"/>
      <c r="O7" s="18"/>
      <c r="P7" s="18"/>
      <c r="Q7" s="18"/>
      <c r="R7" s="18"/>
      <c r="S7" s="18"/>
      <c r="T7" s="18"/>
      <c r="U7" s="371" t="s">
        <v>166</v>
      </c>
      <c r="V7" s="371"/>
      <c r="W7" s="129" t="s">
        <v>128</v>
      </c>
      <c r="X7" s="131"/>
      <c r="Y7" s="131"/>
      <c r="Z7" s="131"/>
      <c r="AA7" s="145"/>
      <c r="AD7" s="27"/>
    </row>
    <row r="8" spans="2:30" ht="15" thickBot="1">
      <c r="L8" s="17"/>
      <c r="M8" s="18"/>
      <c r="N8" s="18"/>
      <c r="O8" s="18"/>
      <c r="P8" s="18"/>
      <c r="Q8" s="18"/>
      <c r="R8" s="18"/>
      <c r="S8" s="18"/>
      <c r="T8" s="18"/>
      <c r="U8" s="131"/>
      <c r="V8" s="131"/>
      <c r="W8" s="129" t="s">
        <v>127</v>
      </c>
      <c r="X8" s="131"/>
      <c r="Y8" s="131"/>
      <c r="Z8" s="131"/>
      <c r="AA8" s="131"/>
      <c r="AB8" s="18"/>
      <c r="AD8" s="19"/>
    </row>
    <row r="9" spans="2:30">
      <c r="B9" s="13"/>
      <c r="C9" s="14"/>
      <c r="D9" s="14"/>
      <c r="E9" s="14"/>
      <c r="F9" s="14"/>
      <c r="G9" s="14"/>
      <c r="H9" s="14"/>
      <c r="I9" s="14"/>
      <c r="J9" s="16"/>
      <c r="K9" s="28"/>
      <c r="L9" s="17"/>
      <c r="M9" s="18"/>
      <c r="N9" s="18"/>
      <c r="O9" s="18"/>
      <c r="P9" s="18"/>
      <c r="Q9" s="18"/>
      <c r="R9" s="18"/>
      <c r="S9" s="18"/>
      <c r="T9" s="18"/>
      <c r="U9" s="131"/>
      <c r="V9" s="131"/>
      <c r="W9" s="129" t="s">
        <v>131</v>
      </c>
      <c r="X9" s="131"/>
      <c r="Y9" s="131"/>
      <c r="Z9" s="131"/>
      <c r="AA9" s="145"/>
      <c r="AB9" s="18"/>
      <c r="AD9" s="19"/>
    </row>
    <row r="10" spans="2:30">
      <c r="B10" s="29" t="str">
        <f>数値!C7</f>
        <v>（１）年齢</v>
      </c>
      <c r="C10" s="30"/>
      <c r="D10" s="18"/>
      <c r="E10" s="18"/>
      <c r="F10" s="18"/>
      <c r="G10" s="18"/>
      <c r="H10" s="22" t="s">
        <v>267</v>
      </c>
      <c r="I10" s="23">
        <f>数値!L7</f>
        <v>240</v>
      </c>
      <c r="J10" s="27"/>
      <c r="L10" s="17"/>
      <c r="M10" s="18"/>
      <c r="N10" s="18"/>
      <c r="O10" s="18"/>
      <c r="P10" s="18"/>
      <c r="Q10" s="18"/>
      <c r="R10" s="18"/>
      <c r="S10" s="18"/>
      <c r="T10" s="18"/>
      <c r="U10" s="145"/>
      <c r="V10" s="131"/>
      <c r="W10" s="129" t="s">
        <v>129</v>
      </c>
      <c r="X10" s="131"/>
      <c r="Y10" s="131"/>
      <c r="Z10" s="131"/>
      <c r="AA10" s="131"/>
      <c r="AB10" s="18"/>
      <c r="AD10" s="19"/>
    </row>
    <row r="11" spans="2:30">
      <c r="B11" s="17"/>
      <c r="D11" s="18"/>
      <c r="E11" s="18"/>
      <c r="F11" s="18"/>
      <c r="G11" s="18"/>
      <c r="H11" s="18"/>
      <c r="I11" s="18"/>
      <c r="J11" s="19"/>
      <c r="L11" s="17"/>
      <c r="M11" s="18"/>
      <c r="N11" s="18"/>
      <c r="O11" s="18"/>
      <c r="P11" s="18"/>
      <c r="Q11" s="18"/>
      <c r="R11" s="18"/>
      <c r="S11" s="18"/>
      <c r="T11" s="18"/>
      <c r="U11" s="131"/>
      <c r="V11" s="131"/>
      <c r="W11" s="129" t="s">
        <v>130</v>
      </c>
      <c r="X11" s="131"/>
      <c r="Y11" s="131"/>
      <c r="Z11" s="131"/>
      <c r="AA11" s="131"/>
      <c r="AB11" s="18"/>
      <c r="AD11" s="19"/>
    </row>
    <row r="12" spans="2:30">
      <c r="B12" s="17"/>
      <c r="C12" s="18"/>
      <c r="D12" s="18"/>
      <c r="E12" s="18"/>
      <c r="F12" s="18"/>
      <c r="G12" s="18"/>
      <c r="H12" s="18"/>
      <c r="I12" s="18"/>
      <c r="J12" s="19"/>
      <c r="L12" s="17"/>
      <c r="M12" s="18"/>
      <c r="N12" s="18"/>
      <c r="O12" s="18"/>
      <c r="P12" s="18"/>
      <c r="Q12" s="18"/>
      <c r="R12" s="18"/>
      <c r="S12" s="18"/>
      <c r="T12" s="18"/>
      <c r="V12" s="18"/>
      <c r="W12" s="119"/>
      <c r="X12" s="18"/>
      <c r="Y12" s="18"/>
      <c r="Z12" s="18"/>
      <c r="AD12" s="19"/>
    </row>
    <row r="13" spans="2:30">
      <c r="B13" s="17"/>
      <c r="C13" s="18"/>
      <c r="D13" s="18"/>
      <c r="E13" s="18"/>
      <c r="F13" s="18"/>
      <c r="G13" s="18"/>
      <c r="H13" s="18"/>
      <c r="I13" s="18"/>
      <c r="J13" s="19"/>
      <c r="L13" s="142"/>
      <c r="M13" s="143" t="s">
        <v>166</v>
      </c>
      <c r="N13" s="129" t="s">
        <v>571</v>
      </c>
      <c r="O13" s="131"/>
      <c r="P13" s="131"/>
      <c r="Q13" s="131"/>
      <c r="R13" s="131"/>
      <c r="S13" s="18"/>
      <c r="T13" s="18"/>
      <c r="U13" s="18"/>
      <c r="V13" s="18"/>
      <c r="W13" s="18"/>
      <c r="X13" s="18"/>
      <c r="Y13" s="18"/>
      <c r="Z13" s="18"/>
      <c r="AA13" s="18"/>
      <c r="AB13" s="18"/>
      <c r="AD13" s="19"/>
    </row>
    <row r="14" spans="2:30">
      <c r="B14" s="17"/>
      <c r="C14" s="18"/>
      <c r="D14" s="18"/>
      <c r="E14" s="18"/>
      <c r="F14" s="18"/>
      <c r="G14" s="18"/>
      <c r="H14" s="18"/>
      <c r="I14" s="18"/>
      <c r="J14" s="19"/>
      <c r="L14" s="142"/>
      <c r="M14" s="131"/>
      <c r="N14" s="144" t="s">
        <v>573</v>
      </c>
      <c r="O14" s="131"/>
      <c r="P14" s="131"/>
      <c r="Q14" s="131"/>
      <c r="R14" s="131"/>
      <c r="S14" s="18"/>
      <c r="T14" s="18"/>
      <c r="U14" s="21" t="str">
        <f>数値!C80</f>
        <v>(13)総合評価</v>
      </c>
      <c r="V14" s="18"/>
      <c r="W14" s="18"/>
      <c r="X14" s="18"/>
      <c r="Y14" s="18"/>
      <c r="Z14" s="18"/>
      <c r="AA14" s="18"/>
      <c r="AB14" s="22" t="s">
        <v>267</v>
      </c>
      <c r="AC14" s="23">
        <f>数値!L81</f>
        <v>234</v>
      </c>
      <c r="AD14" s="19"/>
    </row>
    <row r="15" spans="2:30">
      <c r="B15" s="17"/>
      <c r="C15" s="18"/>
      <c r="D15" s="18"/>
      <c r="E15" s="18"/>
      <c r="F15" s="18"/>
      <c r="G15" s="18"/>
      <c r="H15" s="18"/>
      <c r="I15" s="18"/>
      <c r="J15" s="19"/>
      <c r="L15" s="142"/>
      <c r="M15" s="131"/>
      <c r="N15" s="129" t="s">
        <v>574</v>
      </c>
      <c r="O15" s="145"/>
      <c r="P15" s="145"/>
      <c r="Q15" s="145"/>
      <c r="R15" s="145"/>
      <c r="U15" s="18"/>
      <c r="V15" s="18"/>
      <c r="W15" s="18"/>
      <c r="X15" s="18"/>
      <c r="Y15" s="18"/>
      <c r="Z15" s="18"/>
      <c r="AA15" s="18"/>
      <c r="AB15" s="18"/>
      <c r="AD15" s="19"/>
    </row>
    <row r="16" spans="2:30">
      <c r="B16" s="17"/>
      <c r="C16" s="18"/>
      <c r="D16" s="18"/>
      <c r="E16" s="18"/>
      <c r="F16" s="18"/>
      <c r="G16" s="18"/>
      <c r="H16" s="18"/>
      <c r="I16" s="18"/>
      <c r="J16" s="19"/>
      <c r="L16" s="142"/>
      <c r="M16" s="131"/>
      <c r="N16" s="129" t="s">
        <v>572</v>
      </c>
      <c r="O16" s="131"/>
      <c r="P16" s="131"/>
      <c r="Q16" s="131"/>
      <c r="R16" s="131"/>
      <c r="V16" s="18"/>
      <c r="W16" s="18"/>
      <c r="X16" s="18"/>
      <c r="Y16" s="18"/>
      <c r="Z16" s="18"/>
      <c r="AA16" s="18"/>
      <c r="AB16" s="18"/>
      <c r="AD16" s="19"/>
    </row>
    <row r="17" spans="2:30">
      <c r="B17" s="17"/>
      <c r="C17" s="18"/>
      <c r="D17" s="18"/>
      <c r="E17" s="18"/>
      <c r="F17" s="18"/>
      <c r="G17" s="18"/>
      <c r="H17" s="18"/>
      <c r="I17" s="18"/>
      <c r="J17" s="19"/>
      <c r="K17" s="28"/>
      <c r="L17" s="20"/>
      <c r="M17" s="21"/>
      <c r="O17" s="18"/>
      <c r="P17" s="18"/>
      <c r="Q17" s="18"/>
      <c r="R17" s="22"/>
      <c r="V17" s="18"/>
      <c r="W17" s="18"/>
      <c r="X17" s="18"/>
      <c r="Y17" s="18"/>
      <c r="Z17" s="18"/>
      <c r="AA17" s="18"/>
      <c r="AB17" s="18"/>
      <c r="AD17" s="19"/>
    </row>
    <row r="18" spans="2:30">
      <c r="B18" s="29" t="str">
        <f>数値!C15</f>
        <v>（２）性別</v>
      </c>
      <c r="C18" s="30"/>
      <c r="D18" s="18"/>
      <c r="E18" s="18"/>
      <c r="F18" s="18"/>
      <c r="G18" s="18"/>
      <c r="H18" s="22" t="s">
        <v>267</v>
      </c>
      <c r="I18" s="23">
        <f>数値!L15</f>
        <v>240</v>
      </c>
      <c r="J18" s="27"/>
      <c r="L18" s="20" t="str">
        <f>数値!C52</f>
        <v>（８）講話について</v>
      </c>
      <c r="M18" s="18"/>
      <c r="N18" s="18"/>
      <c r="O18" s="18"/>
      <c r="P18" s="18"/>
      <c r="Q18" s="18"/>
      <c r="R18" s="22" t="s">
        <v>267</v>
      </c>
      <c r="S18" s="23">
        <f>数値!L53</f>
        <v>239</v>
      </c>
      <c r="T18" s="18"/>
      <c r="V18" s="18"/>
      <c r="W18" s="18"/>
      <c r="X18" s="18"/>
      <c r="Y18" s="18"/>
      <c r="Z18" s="18"/>
      <c r="AA18" s="18"/>
      <c r="AB18" s="18"/>
      <c r="AD18" s="19"/>
    </row>
    <row r="19" spans="2:30">
      <c r="B19" s="17"/>
      <c r="C19" s="18"/>
      <c r="D19" s="18"/>
      <c r="E19" s="18"/>
      <c r="F19" s="18"/>
      <c r="G19" s="18"/>
      <c r="H19" s="18"/>
      <c r="I19" s="18"/>
      <c r="J19" s="19"/>
      <c r="L19" s="17"/>
      <c r="M19" s="18"/>
      <c r="N19" s="18"/>
      <c r="O19" s="18"/>
      <c r="P19" s="18"/>
      <c r="Q19" s="18"/>
      <c r="R19" s="18"/>
      <c r="S19" s="18"/>
      <c r="T19" s="18"/>
      <c r="U19" s="18"/>
      <c r="V19" s="18"/>
      <c r="W19" s="18"/>
      <c r="X19" s="18"/>
      <c r="Y19" s="18"/>
      <c r="Z19" s="18"/>
      <c r="AA19" s="18"/>
      <c r="AB19" s="18"/>
      <c r="AD19" s="19"/>
    </row>
    <row r="20" spans="2:30">
      <c r="B20" s="17"/>
      <c r="C20" s="18"/>
      <c r="D20" s="18"/>
      <c r="E20" s="18"/>
      <c r="F20" s="18"/>
      <c r="G20" s="18"/>
      <c r="H20" s="18"/>
      <c r="I20" s="18"/>
      <c r="J20" s="19"/>
      <c r="L20" s="17"/>
      <c r="M20" s="18"/>
      <c r="N20" s="18"/>
      <c r="O20" s="18"/>
      <c r="P20" s="18"/>
      <c r="Q20" s="18"/>
      <c r="R20" s="18"/>
      <c r="S20" s="18"/>
      <c r="T20" s="18"/>
      <c r="U20" s="18"/>
      <c r="V20" s="18"/>
      <c r="W20" s="18"/>
      <c r="X20" s="18"/>
      <c r="Y20" s="18"/>
      <c r="Z20" s="18"/>
      <c r="AA20" s="18"/>
      <c r="AB20" s="18"/>
      <c r="AD20" s="19"/>
    </row>
    <row r="21" spans="2:30">
      <c r="B21" s="17"/>
      <c r="C21" s="18"/>
      <c r="D21" s="18"/>
      <c r="E21" s="18"/>
      <c r="F21" s="18"/>
      <c r="G21" s="18"/>
      <c r="H21" s="18"/>
      <c r="I21" s="18"/>
      <c r="J21" s="19"/>
      <c r="L21" s="17"/>
      <c r="M21" s="18"/>
      <c r="N21" s="18"/>
      <c r="O21" s="18"/>
      <c r="P21" s="18"/>
      <c r="Q21" s="18"/>
      <c r="R21" s="18"/>
      <c r="S21" s="18"/>
      <c r="T21" s="18"/>
      <c r="U21" s="369" t="s">
        <v>166</v>
      </c>
      <c r="V21" s="369"/>
      <c r="W21" s="129" t="s">
        <v>135</v>
      </c>
      <c r="X21" s="18"/>
      <c r="Y21" s="18"/>
      <c r="Z21" s="18"/>
      <c r="AA21" s="18"/>
      <c r="AB21" s="18"/>
      <c r="AD21" s="19"/>
    </row>
    <row r="22" spans="2:30">
      <c r="B22" s="17"/>
      <c r="C22" s="18"/>
      <c r="D22" s="18"/>
      <c r="E22" s="18"/>
      <c r="F22" s="18"/>
      <c r="G22" s="18"/>
      <c r="H22" s="18"/>
      <c r="I22" s="18"/>
      <c r="J22" s="19"/>
      <c r="L22" s="17"/>
      <c r="M22" s="18"/>
      <c r="U22" s="18"/>
      <c r="V22" s="18"/>
      <c r="W22" s="129" t="s">
        <v>136</v>
      </c>
      <c r="X22" s="18"/>
      <c r="Y22" s="18"/>
      <c r="Z22" s="18"/>
      <c r="AA22" s="18"/>
      <c r="AB22" s="18"/>
      <c r="AD22" s="19"/>
    </row>
    <row r="23" spans="2:30">
      <c r="B23" s="17"/>
      <c r="C23" s="18"/>
      <c r="D23" s="18"/>
      <c r="E23" s="18"/>
      <c r="F23" s="18"/>
      <c r="G23" s="18"/>
      <c r="H23" s="18"/>
      <c r="I23" s="18"/>
      <c r="J23" s="19"/>
      <c r="L23" s="17"/>
      <c r="M23" s="18"/>
      <c r="U23" s="18"/>
      <c r="V23" s="18"/>
      <c r="W23" s="129" t="s">
        <v>137</v>
      </c>
      <c r="X23" s="18"/>
      <c r="Y23" s="18"/>
      <c r="Z23" s="18"/>
      <c r="AA23" s="18"/>
      <c r="AB23" s="18"/>
      <c r="AC23" s="18"/>
      <c r="AD23" s="19"/>
    </row>
    <row r="24" spans="2:30">
      <c r="B24" s="17"/>
      <c r="C24" s="18"/>
      <c r="D24" s="18"/>
      <c r="E24" s="18"/>
      <c r="F24" s="18"/>
      <c r="G24" s="18"/>
      <c r="H24" s="18"/>
      <c r="I24" s="18"/>
      <c r="J24" s="19"/>
      <c r="L24" s="17"/>
      <c r="M24" s="18"/>
      <c r="N24" s="18"/>
      <c r="O24" s="18"/>
      <c r="P24" s="18"/>
      <c r="Q24" s="18"/>
      <c r="R24" s="18"/>
      <c r="S24" s="18"/>
      <c r="T24" s="18"/>
      <c r="U24" s="18"/>
      <c r="V24" s="105"/>
      <c r="W24" s="129" t="s">
        <v>138</v>
      </c>
      <c r="X24" s="120"/>
      <c r="Y24" s="120"/>
      <c r="Z24" s="120"/>
      <c r="AA24" s="120"/>
      <c r="AB24" s="18"/>
      <c r="AC24" s="18"/>
      <c r="AD24" s="19"/>
    </row>
    <row r="25" spans="2:30">
      <c r="B25" s="17"/>
      <c r="C25" s="18"/>
      <c r="D25" s="18"/>
      <c r="E25" s="18"/>
      <c r="F25" s="18"/>
      <c r="G25" s="18"/>
      <c r="H25" s="18"/>
      <c r="I25" s="18"/>
      <c r="J25" s="19"/>
      <c r="L25" s="17"/>
      <c r="M25" s="18"/>
      <c r="N25" s="18"/>
      <c r="O25" s="18"/>
      <c r="P25" s="18"/>
      <c r="Q25" s="18"/>
      <c r="R25" s="18"/>
      <c r="S25" s="18"/>
      <c r="T25" s="18"/>
      <c r="U25" s="18"/>
      <c r="V25" s="105"/>
      <c r="W25" s="129" t="s">
        <v>139</v>
      </c>
      <c r="X25" s="120"/>
      <c r="Y25" s="120"/>
      <c r="Z25" s="120"/>
      <c r="AA25" s="120"/>
      <c r="AB25" s="18"/>
      <c r="AC25" s="18"/>
      <c r="AD25" s="19"/>
    </row>
    <row r="26" spans="2:30">
      <c r="B26" s="29" t="str">
        <f>数値!C19</f>
        <v>（３）職種</v>
      </c>
      <c r="C26" s="30"/>
      <c r="D26" s="18"/>
      <c r="E26" s="18"/>
      <c r="F26" s="18"/>
      <c r="G26" s="18"/>
      <c r="H26" s="22" t="s">
        <v>267</v>
      </c>
      <c r="I26" s="23">
        <f>数値!L19</f>
        <v>240</v>
      </c>
      <c r="J26" s="27"/>
      <c r="K26" s="28"/>
      <c r="L26" s="17"/>
      <c r="M26" s="143" t="s">
        <v>166</v>
      </c>
      <c r="N26" s="129" t="s">
        <v>472</v>
      </c>
      <c r="O26" s="131"/>
      <c r="P26" s="131"/>
      <c r="Q26" s="131"/>
      <c r="R26" s="131"/>
      <c r="S26" s="131"/>
      <c r="T26" s="18"/>
      <c r="U26" s="18"/>
      <c r="V26" s="105"/>
      <c r="W26" s="129" t="s">
        <v>140</v>
      </c>
      <c r="X26" s="120"/>
      <c r="Y26" s="120"/>
      <c r="Z26" s="120"/>
      <c r="AA26" s="120"/>
      <c r="AB26" s="18"/>
      <c r="AC26" s="18"/>
      <c r="AD26" s="19"/>
    </row>
    <row r="27" spans="2:30">
      <c r="B27" s="17"/>
      <c r="C27" s="18"/>
      <c r="D27" s="18"/>
      <c r="E27" s="18"/>
      <c r="F27" s="18"/>
      <c r="G27" s="18"/>
      <c r="H27" s="18"/>
      <c r="I27" s="18"/>
      <c r="J27" s="19"/>
      <c r="L27" s="17"/>
      <c r="M27" s="131"/>
      <c r="N27" s="129" t="s">
        <v>473</v>
      </c>
      <c r="O27" s="131"/>
      <c r="P27" s="131"/>
      <c r="Q27" s="131"/>
      <c r="R27" s="131"/>
      <c r="S27" s="131"/>
      <c r="T27" s="18"/>
      <c r="U27" s="18"/>
      <c r="V27" s="105"/>
      <c r="W27" s="129" t="s">
        <v>141</v>
      </c>
      <c r="X27" s="120"/>
      <c r="Y27" s="120"/>
      <c r="Z27" s="120"/>
      <c r="AA27" s="120"/>
      <c r="AB27" s="18"/>
      <c r="AC27" s="18"/>
      <c r="AD27" s="19"/>
    </row>
    <row r="28" spans="2:30">
      <c r="B28" s="17"/>
      <c r="C28" s="18"/>
      <c r="D28" s="18"/>
      <c r="E28" s="18"/>
      <c r="F28" s="18"/>
      <c r="G28" s="18"/>
      <c r="H28" s="18"/>
      <c r="I28" s="18"/>
      <c r="J28" s="19"/>
      <c r="L28" s="17"/>
      <c r="M28" s="143"/>
      <c r="N28" s="129" t="s">
        <v>474</v>
      </c>
      <c r="O28" s="131"/>
      <c r="P28" s="131"/>
      <c r="Q28" s="131"/>
      <c r="R28" s="132"/>
      <c r="S28" s="146"/>
      <c r="U28" s="18"/>
      <c r="V28" s="105"/>
      <c r="W28" s="122"/>
      <c r="X28" s="120"/>
      <c r="Y28" s="120"/>
      <c r="Z28" s="120"/>
      <c r="AA28" s="120"/>
      <c r="AB28" s="18"/>
      <c r="AC28" s="18"/>
      <c r="AD28" s="19"/>
    </row>
    <row r="29" spans="2:30" ht="15" thickBot="1">
      <c r="B29" s="17"/>
      <c r="C29" s="18"/>
      <c r="D29" s="18"/>
      <c r="E29" s="18"/>
      <c r="F29" s="18"/>
      <c r="G29" s="18"/>
      <c r="H29" s="18"/>
      <c r="I29" s="18"/>
      <c r="J29" s="19"/>
      <c r="L29" s="17"/>
      <c r="M29" s="131"/>
      <c r="N29" s="147" t="s">
        <v>475</v>
      </c>
      <c r="O29" s="146"/>
      <c r="P29" s="145"/>
      <c r="Q29" s="145"/>
      <c r="R29" s="148"/>
      <c r="S29" s="146"/>
      <c r="U29" s="25"/>
      <c r="V29" s="25"/>
      <c r="W29" s="25"/>
      <c r="X29" s="25"/>
      <c r="Y29" s="25"/>
      <c r="Z29" s="25"/>
      <c r="AA29" s="25"/>
      <c r="AB29" s="25"/>
      <c r="AC29" s="25"/>
      <c r="AD29" s="26"/>
    </row>
    <row r="30" spans="2:30">
      <c r="B30" s="17"/>
      <c r="C30" s="18"/>
      <c r="D30" s="18"/>
      <c r="E30" s="18"/>
      <c r="F30" s="18"/>
      <c r="G30" s="18"/>
      <c r="H30" s="18"/>
      <c r="I30" s="18"/>
      <c r="J30" s="19"/>
      <c r="L30" s="17"/>
      <c r="M30" s="131"/>
      <c r="N30" s="129" t="s">
        <v>476</v>
      </c>
      <c r="O30" s="131"/>
      <c r="P30" s="131"/>
      <c r="Q30" s="131"/>
      <c r="R30" s="131"/>
      <c r="S30" s="131"/>
      <c r="T30" s="18"/>
      <c r="U30" s="17"/>
      <c r="V30" s="18"/>
      <c r="W30" s="18"/>
      <c r="X30" s="18"/>
      <c r="Y30" s="18"/>
      <c r="Z30" s="18"/>
      <c r="AA30" s="18"/>
      <c r="AB30" s="18"/>
      <c r="AC30" s="18"/>
      <c r="AD30" s="19"/>
    </row>
    <row r="31" spans="2:30">
      <c r="B31" s="17"/>
      <c r="C31" s="18"/>
      <c r="D31" s="18"/>
      <c r="E31" s="18"/>
      <c r="F31" s="18"/>
      <c r="G31" s="18"/>
      <c r="H31" s="18"/>
      <c r="I31" s="18"/>
      <c r="J31" s="19"/>
      <c r="L31" s="17"/>
      <c r="M31" s="18"/>
      <c r="N31" s="18"/>
      <c r="O31" s="18"/>
      <c r="P31" s="18"/>
      <c r="Q31" s="18"/>
      <c r="R31" s="18"/>
      <c r="S31" s="18"/>
      <c r="T31" s="18"/>
      <c r="U31" s="17"/>
      <c r="V31" s="21" t="s">
        <v>163</v>
      </c>
      <c r="W31" s="18"/>
      <c r="X31" s="18"/>
      <c r="Y31" s="18"/>
      <c r="Z31" s="18"/>
      <c r="AA31" s="18"/>
      <c r="AB31" s="18"/>
      <c r="AC31" s="18"/>
      <c r="AD31" s="19"/>
    </row>
    <row r="32" spans="2:30">
      <c r="B32" s="17"/>
      <c r="C32" s="18"/>
      <c r="D32" s="18"/>
      <c r="E32" s="18"/>
      <c r="F32" s="18"/>
      <c r="G32" s="18"/>
      <c r="H32" s="18"/>
      <c r="I32" s="18"/>
      <c r="J32" s="19"/>
      <c r="L32" s="20" t="str">
        <f>数値!C60</f>
        <v>（９）本日の大会で良かったもの、満足できなかったもの</v>
      </c>
      <c r="M32" s="18"/>
      <c r="N32" s="18"/>
      <c r="O32" s="18"/>
      <c r="P32" s="18"/>
      <c r="Q32" s="18"/>
      <c r="R32" s="18"/>
      <c r="S32" s="18"/>
      <c r="T32" s="18"/>
      <c r="U32" s="31"/>
      <c r="V32" s="18"/>
      <c r="W32" s="129" t="s">
        <v>143</v>
      </c>
      <c r="X32" s="18"/>
      <c r="Y32" s="18"/>
      <c r="Z32" s="18"/>
      <c r="AA32" s="18"/>
      <c r="AB32" s="18"/>
      <c r="AC32" s="18"/>
      <c r="AD32" s="19"/>
    </row>
    <row r="33" spans="2:30">
      <c r="B33" s="17"/>
      <c r="C33" s="18"/>
      <c r="D33" s="18"/>
      <c r="E33" s="18"/>
      <c r="F33" s="18"/>
      <c r="G33" s="18"/>
      <c r="H33" s="18"/>
      <c r="I33" s="18"/>
      <c r="J33" s="19"/>
      <c r="L33" s="17"/>
      <c r="M33" s="18"/>
      <c r="N33" s="32" t="s">
        <v>416</v>
      </c>
      <c r="O33" s="23">
        <f>数値!H76</f>
        <v>1593</v>
      </c>
      <c r="P33" s="18"/>
      <c r="Q33" s="18"/>
      <c r="R33" s="32" t="s">
        <v>417</v>
      </c>
      <c r="S33" s="23">
        <f>数値!I76</f>
        <v>173</v>
      </c>
      <c r="T33" s="18"/>
      <c r="U33" s="17"/>
      <c r="V33" s="18"/>
      <c r="W33" s="129" t="s">
        <v>142</v>
      </c>
      <c r="X33" s="18"/>
      <c r="Y33" s="18"/>
      <c r="Z33" s="18"/>
      <c r="AA33" s="18"/>
      <c r="AB33" s="18"/>
      <c r="AC33" s="18"/>
      <c r="AD33" s="19"/>
    </row>
    <row r="34" spans="2:30">
      <c r="B34" s="29" t="str">
        <f>数値!C29</f>
        <v>（４）役割</v>
      </c>
      <c r="C34" s="30"/>
      <c r="D34" s="18"/>
      <c r="E34" s="18"/>
      <c r="F34" s="18"/>
      <c r="G34" s="18"/>
      <c r="H34" s="22" t="s">
        <v>267</v>
      </c>
      <c r="I34" s="23">
        <f>数値!L29</f>
        <v>238</v>
      </c>
      <c r="J34" s="27"/>
      <c r="L34" s="17"/>
      <c r="M34" s="18"/>
      <c r="N34" s="18"/>
      <c r="O34" s="18"/>
      <c r="P34" s="18"/>
      <c r="Q34" s="18"/>
      <c r="R34" s="18"/>
      <c r="S34" s="18"/>
      <c r="T34" s="18"/>
      <c r="U34" s="17"/>
      <c r="V34" s="18"/>
      <c r="W34" s="129" t="s">
        <v>144</v>
      </c>
      <c r="X34" s="18"/>
      <c r="Y34" s="18"/>
      <c r="Z34" s="18"/>
      <c r="AA34" s="18"/>
      <c r="AB34" s="18"/>
      <c r="AC34" s="18"/>
      <c r="AD34" s="19"/>
    </row>
    <row r="35" spans="2:30">
      <c r="B35" s="17"/>
      <c r="C35" s="18"/>
      <c r="D35" s="18"/>
      <c r="E35" s="18"/>
      <c r="F35" s="18"/>
      <c r="G35" s="18"/>
      <c r="H35" s="18"/>
      <c r="I35" s="18"/>
      <c r="J35" s="19"/>
      <c r="K35" s="28"/>
      <c r="L35" s="17"/>
      <c r="M35" s="18"/>
      <c r="N35" s="18"/>
      <c r="O35" s="18"/>
      <c r="P35" s="18"/>
      <c r="Q35" s="18"/>
      <c r="R35" s="18"/>
      <c r="S35" s="18"/>
      <c r="T35" s="18"/>
      <c r="U35" s="17"/>
      <c r="V35" s="18"/>
      <c r="W35" s="129" t="s">
        <v>145</v>
      </c>
      <c r="X35" s="18"/>
      <c r="Y35" s="18"/>
      <c r="Z35" s="18"/>
      <c r="AA35" s="18"/>
      <c r="AB35" s="18"/>
      <c r="AC35" s="18"/>
      <c r="AD35" s="19"/>
    </row>
    <row r="36" spans="2:30">
      <c r="B36" s="17"/>
      <c r="C36" s="18"/>
      <c r="D36" s="18"/>
      <c r="E36" s="18"/>
      <c r="F36" s="18"/>
      <c r="G36" s="18"/>
      <c r="H36" s="18"/>
      <c r="I36" s="18"/>
      <c r="J36" s="19"/>
      <c r="L36" s="17"/>
      <c r="M36" s="18"/>
      <c r="N36" s="18"/>
      <c r="O36" s="18"/>
      <c r="P36" s="18"/>
      <c r="Q36" s="18"/>
      <c r="R36" s="18"/>
      <c r="S36" s="18"/>
      <c r="T36" s="18"/>
      <c r="U36" s="17"/>
      <c r="V36" s="18"/>
      <c r="W36" s="129" t="s">
        <v>146</v>
      </c>
      <c r="X36" s="18"/>
      <c r="Y36" s="18"/>
      <c r="Z36" s="18"/>
      <c r="AA36" s="18"/>
      <c r="AB36" s="18"/>
      <c r="AC36" s="18"/>
      <c r="AD36" s="19"/>
    </row>
    <row r="37" spans="2:30">
      <c r="B37" s="17"/>
      <c r="C37" s="18"/>
      <c r="D37" s="18"/>
      <c r="E37" s="18"/>
      <c r="F37" s="18"/>
      <c r="G37" s="18"/>
      <c r="H37" s="18"/>
      <c r="I37" s="18"/>
      <c r="J37" s="19"/>
      <c r="L37" s="17"/>
      <c r="M37" s="18"/>
      <c r="N37" s="18"/>
      <c r="O37" s="18"/>
      <c r="P37" s="18"/>
      <c r="Q37" s="18"/>
      <c r="R37" s="18"/>
      <c r="S37" s="18"/>
      <c r="T37" s="18"/>
      <c r="U37" s="17"/>
      <c r="V37" s="18"/>
      <c r="W37" s="129" t="s">
        <v>147</v>
      </c>
      <c r="X37" s="18"/>
      <c r="Y37" s="18"/>
      <c r="Z37" s="18"/>
      <c r="AA37" s="18"/>
      <c r="AB37" s="18"/>
      <c r="AC37" s="18"/>
      <c r="AD37" s="19"/>
    </row>
    <row r="38" spans="2:30">
      <c r="B38" s="17"/>
      <c r="C38" s="18"/>
      <c r="D38" s="18"/>
      <c r="E38" s="18"/>
      <c r="F38" s="18"/>
      <c r="G38" s="18"/>
      <c r="H38" s="18"/>
      <c r="I38" s="18"/>
      <c r="J38" s="19"/>
      <c r="L38" s="17"/>
      <c r="M38" s="18"/>
      <c r="N38" s="18"/>
      <c r="O38" s="18"/>
      <c r="P38" s="18"/>
      <c r="Q38" s="18"/>
      <c r="R38" s="18"/>
      <c r="S38" s="18"/>
      <c r="T38" s="18"/>
      <c r="U38" s="17"/>
      <c r="V38" s="18"/>
      <c r="W38" s="129" t="s">
        <v>148</v>
      </c>
      <c r="X38" s="18"/>
      <c r="Y38" s="18"/>
      <c r="Z38" s="18"/>
      <c r="AA38" s="18"/>
      <c r="AB38" s="18"/>
      <c r="AC38" s="18"/>
      <c r="AD38" s="19"/>
    </row>
    <row r="39" spans="2:30">
      <c r="B39" s="17"/>
      <c r="C39" s="18"/>
      <c r="D39" s="18"/>
      <c r="E39" s="18"/>
      <c r="F39" s="18"/>
      <c r="G39" s="18"/>
      <c r="H39" s="18"/>
      <c r="I39" s="18"/>
      <c r="J39" s="19"/>
      <c r="L39" s="17"/>
      <c r="M39" s="21"/>
      <c r="N39" s="18"/>
      <c r="O39" s="18"/>
      <c r="P39" s="18"/>
      <c r="Q39" s="18"/>
      <c r="R39" s="18"/>
      <c r="S39" s="18"/>
      <c r="T39" s="18"/>
      <c r="U39" s="17"/>
      <c r="V39" s="18"/>
      <c r="W39" s="119"/>
      <c r="X39" s="18"/>
      <c r="Y39" s="18"/>
      <c r="Z39" s="18"/>
      <c r="AA39" s="18"/>
      <c r="AB39" s="18"/>
      <c r="AC39" s="18"/>
      <c r="AD39" s="19"/>
    </row>
    <row r="40" spans="2:30">
      <c r="B40" s="17"/>
      <c r="C40" s="18"/>
      <c r="D40" s="18"/>
      <c r="E40" s="18"/>
      <c r="F40" s="18"/>
      <c r="G40" s="18"/>
      <c r="H40" s="18"/>
      <c r="I40" s="18"/>
      <c r="J40" s="19"/>
      <c r="L40" s="17"/>
      <c r="U40" s="17"/>
      <c r="V40" s="18"/>
      <c r="W40" s="119"/>
      <c r="X40" s="18"/>
      <c r="Y40" s="18"/>
      <c r="Z40" s="18"/>
      <c r="AA40" s="18"/>
      <c r="AB40" s="18"/>
      <c r="AC40" s="18"/>
      <c r="AD40" s="19"/>
    </row>
    <row r="41" spans="2:30">
      <c r="B41" s="17"/>
      <c r="C41" s="18"/>
      <c r="D41" s="18"/>
      <c r="E41" s="18"/>
      <c r="F41" s="18"/>
      <c r="G41" s="18"/>
      <c r="H41" s="18"/>
      <c r="I41" s="18"/>
      <c r="J41" s="19"/>
      <c r="L41" s="17"/>
      <c r="M41" s="18"/>
      <c r="N41" s="18"/>
      <c r="O41" s="18"/>
      <c r="P41" s="18"/>
      <c r="Q41" s="18"/>
      <c r="R41" s="18"/>
      <c r="S41" s="18"/>
      <c r="T41" s="18"/>
      <c r="U41" s="17"/>
      <c r="V41" s="18"/>
      <c r="W41" s="119"/>
      <c r="X41" s="18"/>
      <c r="Y41" s="18"/>
      <c r="Z41" s="18"/>
      <c r="AA41" s="365" t="s">
        <v>151</v>
      </c>
      <c r="AB41" s="365"/>
      <c r="AC41" s="18"/>
      <c r="AD41" s="19"/>
    </row>
    <row r="42" spans="2:30">
      <c r="B42" s="29" t="str">
        <f>数値!C38</f>
        <v>（５）参加回数</v>
      </c>
      <c r="C42" s="30"/>
      <c r="D42" s="18"/>
      <c r="E42" s="18"/>
      <c r="F42" s="18"/>
      <c r="G42" s="18"/>
      <c r="H42" s="22" t="s">
        <v>267</v>
      </c>
      <c r="I42" s="23">
        <f>数値!L38</f>
        <v>240</v>
      </c>
      <c r="J42" s="27"/>
      <c r="L42" s="17"/>
      <c r="M42" s="18"/>
      <c r="N42" s="18"/>
      <c r="O42" s="18"/>
      <c r="P42" s="18"/>
      <c r="Q42" s="18"/>
      <c r="R42" s="18"/>
      <c r="S42" s="18"/>
      <c r="T42" s="18"/>
      <c r="U42" s="17"/>
      <c r="V42" s="21" t="s">
        <v>561</v>
      </c>
      <c r="Y42" s="129" t="s">
        <v>149</v>
      </c>
      <c r="Z42" s="18"/>
      <c r="AA42" s="18"/>
      <c r="AB42" s="18"/>
      <c r="AC42" s="18"/>
      <c r="AD42" s="19"/>
    </row>
    <row r="43" spans="2:30">
      <c r="B43" s="17"/>
      <c r="C43" s="18"/>
      <c r="D43" s="18"/>
      <c r="E43" s="18"/>
      <c r="F43" s="18"/>
      <c r="G43" s="18"/>
      <c r="H43" s="18"/>
      <c r="I43" s="18"/>
      <c r="J43" s="19"/>
      <c r="L43" s="17"/>
      <c r="M43" s="18"/>
      <c r="N43" s="18"/>
      <c r="O43" s="18"/>
      <c r="P43" s="18"/>
      <c r="Q43" s="18"/>
      <c r="R43" s="18"/>
      <c r="S43" s="18"/>
      <c r="T43" s="18"/>
      <c r="U43" s="17"/>
      <c r="V43" s="18"/>
      <c r="W43" s="129" t="s">
        <v>150</v>
      </c>
      <c r="X43" s="18"/>
      <c r="Y43" s="18"/>
      <c r="Z43" s="18"/>
      <c r="AA43" s="18"/>
      <c r="AB43" s="18"/>
      <c r="AC43" s="18"/>
      <c r="AD43" s="19"/>
    </row>
    <row r="44" spans="2:30">
      <c r="B44" s="17"/>
      <c r="C44" s="18"/>
      <c r="D44" s="18"/>
      <c r="E44" s="18"/>
      <c r="F44" s="18"/>
      <c r="G44" s="18"/>
      <c r="H44" s="18"/>
      <c r="I44" s="18"/>
      <c r="J44" s="19"/>
      <c r="L44" s="17"/>
      <c r="M44" s="18"/>
      <c r="N44" s="18"/>
      <c r="O44" s="18"/>
      <c r="P44" s="18"/>
      <c r="Q44" s="18"/>
      <c r="R44" s="18"/>
      <c r="S44" s="18"/>
      <c r="T44" s="18"/>
      <c r="U44" s="17"/>
      <c r="V44" s="18"/>
      <c r="W44" s="129" t="s">
        <v>161</v>
      </c>
      <c r="X44" s="18"/>
      <c r="Y44" s="18"/>
      <c r="Z44" s="18"/>
      <c r="AA44" s="18"/>
      <c r="AB44" s="18"/>
      <c r="AC44" s="18"/>
      <c r="AD44" s="19"/>
    </row>
    <row r="45" spans="2:30">
      <c r="B45" s="17"/>
      <c r="C45" s="18"/>
      <c r="D45" s="18"/>
      <c r="E45" s="18"/>
      <c r="F45" s="18"/>
      <c r="G45" s="18"/>
      <c r="H45" s="18"/>
      <c r="I45" s="18"/>
      <c r="J45" s="19"/>
      <c r="K45" s="28"/>
      <c r="L45" s="17"/>
      <c r="M45" s="18"/>
      <c r="N45" s="18"/>
      <c r="O45" s="18"/>
      <c r="P45" s="18"/>
      <c r="Q45" s="18"/>
      <c r="R45" s="18"/>
      <c r="S45" s="18"/>
      <c r="T45" s="18"/>
      <c r="U45" s="17"/>
      <c r="V45" s="18"/>
      <c r="W45" s="129" t="s">
        <v>586</v>
      </c>
      <c r="X45" s="18"/>
      <c r="Y45" s="18"/>
      <c r="Z45" s="18"/>
      <c r="AA45" s="18"/>
      <c r="AB45" s="18"/>
      <c r="AC45" s="18"/>
      <c r="AD45" s="19"/>
    </row>
    <row r="46" spans="2:30">
      <c r="B46" s="17"/>
      <c r="C46" s="18"/>
      <c r="D46" s="18"/>
      <c r="E46" s="18"/>
      <c r="F46" s="18"/>
      <c r="G46" s="18"/>
      <c r="H46" s="18"/>
      <c r="I46" s="18"/>
      <c r="J46" s="19"/>
      <c r="L46" s="17"/>
      <c r="M46" s="18"/>
      <c r="N46" s="18"/>
      <c r="O46" s="18"/>
      <c r="P46" s="18"/>
      <c r="Q46" s="18"/>
      <c r="R46" s="18"/>
      <c r="S46" s="18"/>
      <c r="T46" s="18"/>
      <c r="U46" s="17"/>
      <c r="V46" s="21" t="s">
        <v>562</v>
      </c>
      <c r="W46" s="119"/>
      <c r="X46" s="18"/>
      <c r="Y46" s="129" t="s">
        <v>152</v>
      </c>
      <c r="Z46" s="18"/>
      <c r="AA46" s="18"/>
      <c r="AB46" s="18"/>
      <c r="AC46" s="18"/>
      <c r="AD46" s="19"/>
    </row>
    <row r="47" spans="2:30">
      <c r="B47" s="17"/>
      <c r="C47" s="18"/>
      <c r="D47" s="18"/>
      <c r="E47" s="18"/>
      <c r="F47" s="18"/>
      <c r="G47" s="18"/>
      <c r="H47" s="18"/>
      <c r="I47" s="18"/>
      <c r="J47" s="19"/>
      <c r="L47" s="17"/>
      <c r="M47" s="18"/>
      <c r="N47" s="18"/>
      <c r="O47" s="18"/>
      <c r="P47" s="18"/>
      <c r="Q47" s="18"/>
      <c r="R47" s="18"/>
      <c r="S47" s="18"/>
      <c r="T47" s="18"/>
      <c r="U47" s="17"/>
      <c r="V47" s="18"/>
      <c r="W47" s="129" t="s">
        <v>157</v>
      </c>
      <c r="X47" s="18"/>
      <c r="Y47" s="18"/>
      <c r="Z47" s="18"/>
      <c r="AA47" s="18"/>
      <c r="AB47" s="18"/>
      <c r="AC47" s="18"/>
      <c r="AD47" s="19"/>
    </row>
    <row r="48" spans="2:30">
      <c r="B48" s="17"/>
      <c r="C48" s="18"/>
      <c r="D48" s="18"/>
      <c r="E48" s="18"/>
      <c r="F48" s="18"/>
      <c r="G48" s="18"/>
      <c r="H48" s="18"/>
      <c r="I48" s="18"/>
      <c r="J48" s="19"/>
      <c r="L48" s="17"/>
      <c r="M48" s="18"/>
      <c r="N48" s="18"/>
      <c r="O48" s="18"/>
      <c r="P48" s="18"/>
      <c r="Q48" s="18"/>
      <c r="R48" s="18"/>
      <c r="S48" s="18"/>
      <c r="T48" s="18"/>
      <c r="U48" s="17"/>
      <c r="V48" s="18"/>
      <c r="W48" s="129" t="s">
        <v>158</v>
      </c>
      <c r="X48" s="18"/>
      <c r="Y48" s="18"/>
      <c r="Z48" s="18"/>
      <c r="AA48" s="18"/>
      <c r="AB48" s="18"/>
      <c r="AC48" s="18"/>
      <c r="AD48" s="19"/>
    </row>
    <row r="49" spans="1:34">
      <c r="B49" s="17"/>
      <c r="C49" s="18"/>
      <c r="D49" s="18"/>
      <c r="E49" s="18"/>
      <c r="F49" s="18"/>
      <c r="G49" s="18"/>
      <c r="H49" s="18"/>
      <c r="I49" s="18"/>
      <c r="J49" s="19"/>
      <c r="L49" s="17"/>
      <c r="M49" s="18"/>
      <c r="R49" s="22"/>
      <c r="S49" s="23"/>
      <c r="U49" s="17"/>
      <c r="V49" s="18"/>
      <c r="W49" s="129" t="s">
        <v>159</v>
      </c>
      <c r="X49" s="18"/>
      <c r="Y49" s="18"/>
      <c r="Z49" s="18"/>
      <c r="AA49" s="18"/>
      <c r="AB49" s="18"/>
      <c r="AC49" s="18"/>
      <c r="AD49" s="19"/>
    </row>
    <row r="50" spans="1:34">
      <c r="B50" s="29"/>
      <c r="C50" s="18"/>
      <c r="D50" s="18"/>
      <c r="E50" s="18"/>
      <c r="F50" s="18"/>
      <c r="G50" s="18"/>
      <c r="H50" s="22"/>
      <c r="I50" s="23"/>
      <c r="J50" s="19"/>
      <c r="L50" s="20"/>
      <c r="M50" s="143" t="s">
        <v>166</v>
      </c>
      <c r="N50" s="129" t="s">
        <v>477</v>
      </c>
      <c r="O50" s="129" t="s">
        <v>117</v>
      </c>
      <c r="P50" s="131"/>
      <c r="Q50" s="131"/>
      <c r="R50" s="145"/>
      <c r="S50" s="145"/>
      <c r="T50" s="18"/>
      <c r="U50" s="17"/>
      <c r="V50" s="21" t="s">
        <v>563</v>
      </c>
      <c r="W50" s="119"/>
      <c r="X50" s="18"/>
      <c r="Y50" s="18"/>
      <c r="Z50" s="18"/>
      <c r="AA50" s="18"/>
      <c r="AB50" s="18"/>
      <c r="AC50" s="18"/>
      <c r="AD50" s="19"/>
    </row>
    <row r="51" spans="1:34">
      <c r="B51" s="17"/>
      <c r="C51" s="18"/>
      <c r="D51" s="18"/>
      <c r="E51" s="18"/>
      <c r="F51" s="18"/>
      <c r="G51" s="18"/>
      <c r="H51" s="18"/>
      <c r="I51" s="18"/>
      <c r="J51" s="19"/>
      <c r="L51" s="17"/>
      <c r="M51" s="131"/>
      <c r="N51" s="129" t="s">
        <v>560</v>
      </c>
      <c r="O51" s="129" t="s">
        <v>115</v>
      </c>
      <c r="P51" s="131"/>
      <c r="Q51" s="131"/>
      <c r="R51" s="131"/>
      <c r="S51" s="131"/>
      <c r="T51" s="18"/>
      <c r="U51" s="17"/>
      <c r="W51" s="144" t="s">
        <v>160</v>
      </c>
      <c r="X51" s="18"/>
      <c r="Y51" s="18"/>
      <c r="Z51" s="18"/>
      <c r="AA51" s="18"/>
      <c r="AB51" s="18"/>
      <c r="AC51" s="18"/>
      <c r="AD51" s="19"/>
    </row>
    <row r="52" spans="1:34">
      <c r="B52" s="17"/>
      <c r="C52" s="129" t="s">
        <v>565</v>
      </c>
      <c r="D52" s="18"/>
      <c r="E52" s="18"/>
      <c r="F52" s="18"/>
      <c r="G52" s="18"/>
      <c r="H52" s="18"/>
      <c r="I52" s="18"/>
      <c r="J52" s="19"/>
      <c r="L52" s="20"/>
      <c r="M52" s="143" t="s">
        <v>126</v>
      </c>
      <c r="N52" s="129" t="s">
        <v>462</v>
      </c>
      <c r="O52" s="129" t="s">
        <v>118</v>
      </c>
      <c r="P52" s="131"/>
      <c r="Q52" s="131"/>
      <c r="R52" s="131"/>
      <c r="S52" s="131"/>
      <c r="T52" s="18"/>
      <c r="U52" s="17"/>
      <c r="V52" s="18"/>
      <c r="W52" s="129" t="s">
        <v>587</v>
      </c>
      <c r="AB52" s="18"/>
      <c r="AC52" s="18"/>
      <c r="AD52" s="19"/>
    </row>
    <row r="53" spans="1:34">
      <c r="B53" s="17"/>
      <c r="C53" s="129" t="s">
        <v>566</v>
      </c>
      <c r="D53" s="18"/>
      <c r="E53" s="18"/>
      <c r="F53" s="18"/>
      <c r="G53" s="18"/>
      <c r="H53" s="18"/>
      <c r="I53" s="18"/>
      <c r="J53" s="19"/>
      <c r="L53" s="17"/>
      <c r="M53" s="131"/>
      <c r="N53" s="129" t="s">
        <v>459</v>
      </c>
      <c r="O53" s="129" t="s">
        <v>116</v>
      </c>
      <c r="P53" s="131"/>
      <c r="Q53" s="131"/>
      <c r="R53" s="131"/>
      <c r="S53" s="131"/>
      <c r="T53" s="18"/>
      <c r="U53" s="17"/>
      <c r="V53" s="18"/>
      <c r="X53" s="18"/>
      <c r="Y53" s="18"/>
      <c r="Z53" s="18"/>
      <c r="AA53" s="18"/>
      <c r="AB53" s="18"/>
      <c r="AC53" s="18"/>
      <c r="AD53" s="19"/>
    </row>
    <row r="54" spans="1:34">
      <c r="B54" s="17"/>
      <c r="C54" s="129" t="s">
        <v>567</v>
      </c>
      <c r="D54" s="18"/>
      <c r="E54" s="18"/>
      <c r="F54" s="18"/>
      <c r="G54" s="18"/>
      <c r="H54" s="18"/>
      <c r="I54" s="18"/>
      <c r="J54" s="19"/>
      <c r="L54" s="20"/>
      <c r="M54" s="143"/>
      <c r="N54" s="144" t="s">
        <v>234</v>
      </c>
      <c r="O54" s="129" t="s">
        <v>119</v>
      </c>
      <c r="P54" s="131"/>
      <c r="Q54" s="131"/>
      <c r="R54" s="131"/>
      <c r="S54" s="131"/>
      <c r="T54" s="18"/>
      <c r="U54" s="17"/>
      <c r="X54" s="18"/>
      <c r="Y54" s="18"/>
      <c r="Z54" s="18"/>
      <c r="AA54" s="18"/>
      <c r="AB54" s="18"/>
      <c r="AC54" s="18"/>
      <c r="AD54" s="19"/>
    </row>
    <row r="55" spans="1:34">
      <c r="B55" s="17"/>
      <c r="C55" s="129" t="s">
        <v>568</v>
      </c>
      <c r="J55" s="19"/>
      <c r="L55" s="17"/>
      <c r="M55" s="18"/>
      <c r="O55" s="34"/>
      <c r="P55" s="18"/>
      <c r="Q55" s="18"/>
      <c r="R55" s="22"/>
      <c r="S55" s="23"/>
      <c r="T55" s="18"/>
      <c r="U55" s="17"/>
      <c r="V55" s="18"/>
      <c r="W55" s="18"/>
      <c r="X55" s="18"/>
      <c r="Y55" s="18"/>
      <c r="Z55" s="18"/>
      <c r="AA55" s="18"/>
      <c r="AB55" s="18"/>
      <c r="AC55" s="18"/>
      <c r="AD55" s="19"/>
    </row>
    <row r="56" spans="1:34">
      <c r="B56" s="17"/>
      <c r="C56" s="119"/>
      <c r="D56" s="18"/>
      <c r="E56" s="18"/>
      <c r="F56" s="18"/>
      <c r="G56" s="18"/>
      <c r="H56" s="18"/>
      <c r="I56" s="18"/>
      <c r="J56" s="19"/>
      <c r="L56" s="20"/>
      <c r="M56" s="18"/>
      <c r="N56" s="129" t="s">
        <v>120</v>
      </c>
      <c r="O56" s="129" t="s">
        <v>121</v>
      </c>
      <c r="P56" s="18"/>
      <c r="Q56" s="18"/>
      <c r="T56" s="18"/>
      <c r="U56" s="17"/>
      <c r="V56" s="33" t="s">
        <v>471</v>
      </c>
      <c r="W56" s="154" t="s">
        <v>208</v>
      </c>
      <c r="X56" s="155"/>
      <c r="Y56" s="155"/>
      <c r="Z56" s="155"/>
      <c r="AA56" s="156"/>
      <c r="AB56" s="33" t="s">
        <v>248</v>
      </c>
      <c r="AC56" s="33" t="s">
        <v>249</v>
      </c>
      <c r="AD56" s="19"/>
    </row>
    <row r="57" spans="1:34">
      <c r="B57" s="17"/>
      <c r="C57" s="119"/>
      <c r="D57" s="18"/>
      <c r="E57" s="18"/>
      <c r="F57" s="18"/>
      <c r="G57" s="18"/>
      <c r="H57" s="18"/>
      <c r="I57" s="18"/>
      <c r="J57" s="19"/>
      <c r="L57" s="17"/>
      <c r="M57" s="18"/>
      <c r="N57" s="129" t="s">
        <v>559</v>
      </c>
      <c r="O57" s="129" t="s">
        <v>122</v>
      </c>
      <c r="P57" s="131"/>
      <c r="Q57" s="131"/>
      <c r="R57" s="131"/>
      <c r="S57" s="131"/>
      <c r="T57" s="18"/>
      <c r="U57" s="17"/>
      <c r="V57" s="33">
        <v>1</v>
      </c>
      <c r="W57" s="157" t="s">
        <v>156</v>
      </c>
      <c r="X57" s="158"/>
      <c r="Y57" s="158"/>
      <c r="Z57" s="158"/>
      <c r="AA57" s="159"/>
      <c r="AB57" s="123"/>
      <c r="AC57" s="123" t="s">
        <v>564</v>
      </c>
      <c r="AD57" s="19"/>
    </row>
    <row r="58" spans="1:34">
      <c r="B58" s="17"/>
      <c r="C58" s="18"/>
      <c r="D58" s="18"/>
      <c r="E58" s="18"/>
      <c r="F58" s="18"/>
      <c r="G58" s="18"/>
      <c r="H58" s="18"/>
      <c r="I58" s="18"/>
      <c r="J58" s="19"/>
      <c r="L58" s="17"/>
      <c r="M58" s="131" t="s">
        <v>233</v>
      </c>
      <c r="N58" s="129" t="s">
        <v>458</v>
      </c>
      <c r="O58" s="129" t="s">
        <v>123</v>
      </c>
      <c r="P58" s="18"/>
      <c r="Q58" s="18"/>
      <c r="R58" s="18"/>
      <c r="S58" s="18"/>
      <c r="T58" s="18"/>
      <c r="U58" s="17"/>
      <c r="V58" s="33">
        <v>2</v>
      </c>
      <c r="W58" s="151" t="s">
        <v>154</v>
      </c>
      <c r="X58" s="152"/>
      <c r="Y58" s="152"/>
      <c r="Z58" s="152"/>
      <c r="AA58" s="153"/>
      <c r="AB58" s="149" t="s">
        <v>153</v>
      </c>
      <c r="AC58" s="123"/>
      <c r="AD58" s="19"/>
    </row>
    <row r="59" spans="1:34">
      <c r="B59" s="17"/>
      <c r="C59" s="18"/>
      <c r="D59" s="18"/>
      <c r="E59" s="18"/>
      <c r="F59" s="18"/>
      <c r="G59" s="18"/>
      <c r="H59" s="18"/>
      <c r="I59" s="18"/>
      <c r="J59" s="19"/>
      <c r="L59" s="17"/>
      <c r="M59" s="18"/>
      <c r="N59" s="129" t="s">
        <v>193</v>
      </c>
      <c r="O59" s="129" t="s">
        <v>124</v>
      </c>
      <c r="P59" s="18"/>
      <c r="Q59" s="18"/>
      <c r="R59" s="18"/>
      <c r="S59" s="18"/>
      <c r="T59" s="18"/>
      <c r="U59" s="17"/>
      <c r="V59" s="33">
        <v>3</v>
      </c>
      <c r="W59" s="366" t="s">
        <v>155</v>
      </c>
      <c r="X59" s="367"/>
      <c r="Y59" s="367"/>
      <c r="Z59" s="367"/>
      <c r="AA59" s="368"/>
      <c r="AB59" s="149" t="s">
        <v>153</v>
      </c>
      <c r="AC59" s="123"/>
      <c r="AD59" s="19"/>
    </row>
    <row r="60" spans="1:34">
      <c r="B60" s="17"/>
      <c r="C60" s="18"/>
      <c r="D60" s="18"/>
      <c r="E60" s="18"/>
      <c r="F60" s="18"/>
      <c r="G60" s="18"/>
      <c r="H60" s="18"/>
      <c r="I60" s="18"/>
      <c r="J60" s="19"/>
      <c r="L60" s="17"/>
      <c r="M60" s="18"/>
      <c r="N60" s="144" t="s">
        <v>234</v>
      </c>
      <c r="O60" s="129" t="s">
        <v>125</v>
      </c>
      <c r="P60" s="18"/>
      <c r="Q60" s="18"/>
      <c r="R60" s="18"/>
      <c r="S60" s="18"/>
      <c r="T60" s="18"/>
      <c r="U60" s="17"/>
      <c r="V60" s="33">
        <v>4</v>
      </c>
      <c r="W60" s="366" t="s">
        <v>588</v>
      </c>
      <c r="X60" s="367"/>
      <c r="Y60" s="367"/>
      <c r="Z60" s="367"/>
      <c r="AA60" s="368"/>
      <c r="AB60" s="149"/>
      <c r="AC60" s="123" t="s">
        <v>564</v>
      </c>
      <c r="AD60" s="19"/>
    </row>
    <row r="61" spans="1:34" s="34" customFormat="1" ht="15" thickBot="1">
      <c r="A61" s="10"/>
      <c r="B61" s="24"/>
      <c r="C61" s="25"/>
      <c r="D61" s="25"/>
      <c r="E61" s="25"/>
      <c r="F61" s="25"/>
      <c r="G61" s="25"/>
      <c r="H61" s="25"/>
      <c r="I61" s="25"/>
      <c r="J61" s="26"/>
      <c r="K61" s="10"/>
      <c r="L61" s="24"/>
      <c r="M61" s="25"/>
      <c r="N61" s="121"/>
      <c r="O61" s="121"/>
      <c r="P61" s="25"/>
      <c r="Q61" s="25"/>
      <c r="R61" s="25"/>
      <c r="S61" s="25"/>
      <c r="T61" s="25"/>
      <c r="U61" s="17"/>
      <c r="V61" s="18"/>
      <c r="W61" s="18"/>
      <c r="X61" s="18"/>
      <c r="Y61" s="18"/>
      <c r="Z61" s="18"/>
      <c r="AA61" s="18"/>
      <c r="AB61" s="18"/>
      <c r="AC61" s="18"/>
      <c r="AD61" s="19"/>
    </row>
    <row r="62" spans="1:34">
      <c r="U62" s="14"/>
      <c r="V62" s="14"/>
      <c r="W62" s="14"/>
      <c r="X62" s="14"/>
      <c r="Y62" s="14"/>
      <c r="Z62" s="14"/>
      <c r="AA62" s="14"/>
      <c r="AB62" s="14"/>
      <c r="AC62" s="14"/>
      <c r="AD62" s="14"/>
      <c r="AE62" s="35"/>
      <c r="AF62" s="35"/>
      <c r="AG62" s="35"/>
      <c r="AH62" s="35"/>
    </row>
  </sheetData>
  <mergeCells count="13">
    <mergeCell ref="S2:T2"/>
    <mergeCell ref="U2:X2"/>
    <mergeCell ref="Y2:Z2"/>
    <mergeCell ref="U7:V7"/>
    <mergeCell ref="S3:T3"/>
    <mergeCell ref="U3:X3"/>
    <mergeCell ref="Y3:Z3"/>
    <mergeCell ref="AA2:AC2"/>
    <mergeCell ref="AA41:AB41"/>
    <mergeCell ref="AA3:AC3"/>
    <mergeCell ref="W60:AA60"/>
    <mergeCell ref="W59:AA59"/>
    <mergeCell ref="U21:V21"/>
  </mergeCells>
  <phoneticPr fontId="2"/>
  <printOptions horizontalCentered="1" verticalCentered="1"/>
  <pageMargins left="0.16" right="0.19685039370078741" top="0.4" bottom="0" header="0.16" footer="0.11811023622047245"/>
  <pageSetup paperSize="8" scale="95" orientation="landscape" horizontalDpi="300" verticalDpi="3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86"/>
  <sheetViews>
    <sheetView topLeftCell="A58" zoomScale="75" workbookViewId="0">
      <selection activeCell="P87" sqref="P87"/>
    </sheetView>
  </sheetViews>
  <sheetFormatPr defaultRowHeight="13.5"/>
  <cols>
    <col min="1" max="1" width="2.375" style="2" customWidth="1"/>
    <col min="2" max="2" width="11" style="36" customWidth="1"/>
    <col min="3" max="3" width="8.625" style="2" bestFit="1" customWidth="1"/>
    <col min="4" max="4" width="5.625" style="7" bestFit="1" customWidth="1"/>
    <col min="5" max="5" width="10.625" style="2" bestFit="1" customWidth="1"/>
    <col min="6" max="6" width="6.75" style="2" bestFit="1" customWidth="1"/>
    <col min="7" max="7" width="19.625" style="2" bestFit="1" customWidth="1"/>
    <col min="8" max="8" width="8.25" style="2" bestFit="1" customWidth="1"/>
    <col min="9" max="9" width="8.125" style="2" bestFit="1" customWidth="1"/>
    <col min="10" max="10" width="8.125" style="2" customWidth="1"/>
    <col min="11" max="11" width="7.625" style="37" bestFit="1" customWidth="1"/>
    <col min="12" max="12" width="6.75" style="37" customWidth="1"/>
    <col min="13" max="13" width="5" style="2" bestFit="1" customWidth="1"/>
    <col min="14" max="16384" width="9" style="2"/>
  </cols>
  <sheetData>
    <row r="1" spans="2:15">
      <c r="C1" s="1" t="s">
        <v>206</v>
      </c>
      <c r="D1" s="1" t="s">
        <v>268</v>
      </c>
    </row>
    <row r="2" spans="2:15">
      <c r="B2" s="38" t="s">
        <v>250</v>
      </c>
      <c r="C2" s="3">
        <v>538</v>
      </c>
      <c r="D2" s="3">
        <v>470</v>
      </c>
      <c r="E2" s="2">
        <v>381</v>
      </c>
      <c r="F2" s="105" t="s">
        <v>455</v>
      </c>
    </row>
    <row r="3" spans="2:15">
      <c r="B3" s="3" t="s">
        <v>251</v>
      </c>
      <c r="C3" s="3">
        <v>284</v>
      </c>
      <c r="D3" s="3">
        <v>335</v>
      </c>
      <c r="E3" s="4">
        <v>240</v>
      </c>
    </row>
    <row r="4" spans="2:15">
      <c r="B4" s="3" t="s">
        <v>252</v>
      </c>
      <c r="C4" s="39">
        <f>C3/C2*100</f>
        <v>52.788104089219331</v>
      </c>
      <c r="D4" s="39">
        <f>D3/D2*100</f>
        <v>71.276595744680847</v>
      </c>
      <c r="E4" s="39">
        <f>E3/E2*100</f>
        <v>62.99212598425197</v>
      </c>
    </row>
    <row r="5" spans="2:15">
      <c r="B5" s="2"/>
    </row>
    <row r="6" spans="2:15">
      <c r="B6" s="36" t="s">
        <v>253</v>
      </c>
      <c r="H6" s="372" t="s">
        <v>254</v>
      </c>
      <c r="I6" s="372"/>
      <c r="J6" s="124"/>
      <c r="M6" s="41"/>
    </row>
    <row r="7" spans="2:15">
      <c r="C7" s="36" t="s">
        <v>212</v>
      </c>
      <c r="E7" s="37" t="s">
        <v>255</v>
      </c>
      <c r="F7" s="42">
        <v>335</v>
      </c>
      <c r="G7" s="43"/>
      <c r="H7" s="1" t="s">
        <v>165</v>
      </c>
      <c r="I7" s="1" t="s">
        <v>206</v>
      </c>
      <c r="J7" s="124" t="s">
        <v>207</v>
      </c>
      <c r="K7" s="37" t="s">
        <v>256</v>
      </c>
      <c r="L7" s="42">
        <f>SUM(L8:L13)</f>
        <v>240</v>
      </c>
      <c r="M7" s="41"/>
    </row>
    <row r="8" spans="2:15">
      <c r="D8" s="7">
        <v>1</v>
      </c>
      <c r="F8" s="44">
        <v>7</v>
      </c>
      <c r="G8" s="3" t="s">
        <v>213</v>
      </c>
      <c r="H8" s="39">
        <v>5.28169014084507</v>
      </c>
      <c r="I8" s="39">
        <v>2.0895522388059704</v>
      </c>
      <c r="J8" s="39">
        <f t="shared" ref="J8:J13" si="0">L8/$L$7*100</f>
        <v>7.083333333333333</v>
      </c>
      <c r="L8" s="45">
        <f>ﾃﾞｰﾀ入力・集計②!EL4</f>
        <v>17</v>
      </c>
    </row>
    <row r="9" spans="2:15">
      <c r="C9" s="36"/>
      <c r="D9" s="7">
        <v>2</v>
      </c>
      <c r="F9" s="44">
        <v>101</v>
      </c>
      <c r="G9" s="3" t="s">
        <v>214</v>
      </c>
      <c r="H9" s="39">
        <v>32.04225352112676</v>
      </c>
      <c r="I9" s="39">
        <v>30.149253731343283</v>
      </c>
      <c r="J9" s="39">
        <f t="shared" si="0"/>
        <v>27.916666666666668</v>
      </c>
      <c r="L9" s="45">
        <f>ﾃﾞｰﾀ入力・集計②!EO4</f>
        <v>67</v>
      </c>
    </row>
    <row r="10" spans="2:15">
      <c r="C10" s="36"/>
      <c r="D10" s="7">
        <v>3</v>
      </c>
      <c r="F10" s="44">
        <v>115</v>
      </c>
      <c r="G10" s="3" t="s">
        <v>215</v>
      </c>
      <c r="H10" s="39">
        <v>29.929577464788732</v>
      </c>
      <c r="I10" s="39">
        <v>34.328358208955223</v>
      </c>
      <c r="J10" s="39">
        <f t="shared" si="0"/>
        <v>28.333333333333332</v>
      </c>
      <c r="L10" s="45">
        <f>ﾃﾞｰﾀ入力・集計②!ER4</f>
        <v>68</v>
      </c>
    </row>
    <row r="11" spans="2:15">
      <c r="C11" s="36"/>
      <c r="D11" s="7">
        <v>4</v>
      </c>
      <c r="F11" s="44">
        <v>72</v>
      </c>
      <c r="G11" s="3" t="s">
        <v>216</v>
      </c>
      <c r="H11" s="39">
        <v>22.183098591549296</v>
      </c>
      <c r="I11" s="39">
        <v>21.492537313432834</v>
      </c>
      <c r="J11" s="39">
        <f t="shared" si="0"/>
        <v>22.083333333333332</v>
      </c>
      <c r="L11" s="45">
        <f>ﾃﾞｰﾀ入力・集計②!EU4</f>
        <v>53</v>
      </c>
      <c r="O11" s="46"/>
    </row>
    <row r="12" spans="2:15">
      <c r="C12" s="36"/>
      <c r="D12" s="7">
        <v>5</v>
      </c>
      <c r="F12" s="44">
        <v>35</v>
      </c>
      <c r="G12" s="3" t="s">
        <v>217</v>
      </c>
      <c r="H12" s="39">
        <v>10.56338028169014</v>
      </c>
      <c r="I12" s="39">
        <v>10.44776119402985</v>
      </c>
      <c r="J12" s="39">
        <f t="shared" si="0"/>
        <v>13.750000000000002</v>
      </c>
      <c r="L12" s="45">
        <f>ﾃﾞｰﾀ入力・集計②!EX4</f>
        <v>33</v>
      </c>
    </row>
    <row r="13" spans="2:15">
      <c r="C13" s="36"/>
      <c r="D13" s="7">
        <v>6</v>
      </c>
      <c r="F13" s="44">
        <v>5</v>
      </c>
      <c r="G13" s="3" t="s">
        <v>218</v>
      </c>
      <c r="H13" s="39">
        <v>0</v>
      </c>
      <c r="I13" s="39">
        <v>1.4925373134328357</v>
      </c>
      <c r="J13" s="39">
        <f t="shared" si="0"/>
        <v>0.83333333333333337</v>
      </c>
      <c r="L13" s="45">
        <f>ﾃﾞｰﾀ入力・集計②!FA4</f>
        <v>2</v>
      </c>
    </row>
    <row r="14" spans="2:15">
      <c r="C14" s="36"/>
      <c r="H14" s="47"/>
      <c r="I14" s="47"/>
      <c r="J14" s="47"/>
    </row>
    <row r="15" spans="2:15">
      <c r="C15" s="36" t="s">
        <v>219</v>
      </c>
      <c r="E15" s="37" t="s">
        <v>255</v>
      </c>
      <c r="F15" s="2">
        <v>335</v>
      </c>
      <c r="G15" s="43"/>
      <c r="H15" s="1" t="s">
        <v>165</v>
      </c>
      <c r="I15" s="1" t="s">
        <v>206</v>
      </c>
      <c r="J15" s="124" t="s">
        <v>207</v>
      </c>
      <c r="K15" s="37" t="s">
        <v>256</v>
      </c>
      <c r="L15" s="42">
        <f>SUM(L16:L17)</f>
        <v>240</v>
      </c>
    </row>
    <row r="16" spans="2:15">
      <c r="C16" s="36"/>
      <c r="D16" s="7">
        <v>1</v>
      </c>
      <c r="F16" s="48">
        <v>271</v>
      </c>
      <c r="G16" s="3" t="s">
        <v>220</v>
      </c>
      <c r="H16" s="39">
        <v>80.141843971631204</v>
      </c>
      <c r="I16" s="39">
        <v>80.895522388059703</v>
      </c>
      <c r="J16" s="40">
        <f>L16/$L$15*100</f>
        <v>85.833333333333329</v>
      </c>
      <c r="L16" s="49">
        <f>ﾃﾞｰﾀ入力・集計②!EL5</f>
        <v>206</v>
      </c>
    </row>
    <row r="17" spans="3:12">
      <c r="C17" s="36"/>
      <c r="D17" s="7">
        <v>2</v>
      </c>
      <c r="F17" s="48">
        <v>64</v>
      </c>
      <c r="G17" s="3" t="s">
        <v>221</v>
      </c>
      <c r="H17" s="39">
        <v>16.899999999999999</v>
      </c>
      <c r="I17" s="39">
        <v>19.1044776119403</v>
      </c>
      <c r="J17" s="40">
        <f>L17/$L$15*100</f>
        <v>14.166666666666666</v>
      </c>
      <c r="L17" s="50">
        <f>ﾃﾞｰﾀ入力・集計②!EO5</f>
        <v>34</v>
      </c>
    </row>
    <row r="18" spans="3:12">
      <c r="C18" s="36"/>
      <c r="H18" s="47"/>
      <c r="I18" s="47"/>
      <c r="J18" s="47"/>
    </row>
    <row r="19" spans="3:12">
      <c r="C19" s="36" t="s">
        <v>222</v>
      </c>
      <c r="E19" s="37" t="s">
        <v>255</v>
      </c>
      <c r="F19" s="37">
        <v>333</v>
      </c>
      <c r="G19" s="43"/>
      <c r="H19" s="1" t="s">
        <v>165</v>
      </c>
      <c r="I19" s="1" t="s">
        <v>206</v>
      </c>
      <c r="J19" s="124" t="s">
        <v>207</v>
      </c>
      <c r="K19" s="37" t="s">
        <v>256</v>
      </c>
      <c r="L19" s="42">
        <f>SUM(L20:L27)</f>
        <v>240</v>
      </c>
    </row>
    <row r="20" spans="3:12">
      <c r="C20" s="36"/>
      <c r="D20" s="7">
        <v>1</v>
      </c>
      <c r="F20" s="48">
        <v>60</v>
      </c>
      <c r="G20" s="3" t="s">
        <v>223</v>
      </c>
      <c r="H20" s="39">
        <v>20.212765957446805</v>
      </c>
      <c r="I20" s="39">
        <v>18.018018018018019</v>
      </c>
      <c r="J20" s="40">
        <f>L20/$L$19*100</f>
        <v>17.5</v>
      </c>
      <c r="L20" s="51">
        <f>ﾃﾞｰﾀ入力・集計②!EL6</f>
        <v>42</v>
      </c>
    </row>
    <row r="21" spans="3:12">
      <c r="C21" s="36"/>
      <c r="D21" s="7">
        <v>2</v>
      </c>
      <c r="F21" s="48">
        <v>147</v>
      </c>
      <c r="G21" s="3" t="s">
        <v>224</v>
      </c>
      <c r="H21" s="39">
        <v>40.425531914893611</v>
      </c>
      <c r="I21" s="39">
        <v>44.144144144144143</v>
      </c>
      <c r="J21" s="40">
        <f t="shared" ref="J21:J26" si="1">L21/$L$19*100</f>
        <v>38.333333333333336</v>
      </c>
      <c r="L21" s="51">
        <f>ﾃﾞｰﾀ入力・集計②!EO6</f>
        <v>92</v>
      </c>
    </row>
    <row r="22" spans="3:12">
      <c r="C22" s="36"/>
      <c r="D22" s="7">
        <v>3</v>
      </c>
      <c r="F22" s="48">
        <v>69</v>
      </c>
      <c r="G22" s="3" t="s">
        <v>196</v>
      </c>
      <c r="H22" s="39">
        <v>25.531914893617021</v>
      </c>
      <c r="I22" s="39">
        <v>20.72072072072072</v>
      </c>
      <c r="J22" s="40">
        <f t="shared" si="1"/>
        <v>22.083333333333332</v>
      </c>
      <c r="L22" s="51">
        <f>ﾃﾞｰﾀ入力・集計②!ER6</f>
        <v>53</v>
      </c>
    </row>
    <row r="23" spans="3:12">
      <c r="C23" s="36"/>
      <c r="D23" s="7">
        <v>4</v>
      </c>
      <c r="F23" s="48">
        <v>10</v>
      </c>
      <c r="G23" s="3" t="s">
        <v>197</v>
      </c>
      <c r="H23" s="39">
        <v>0</v>
      </c>
      <c r="I23" s="39">
        <v>3.0030030030030028</v>
      </c>
      <c r="J23" s="40">
        <f t="shared" si="1"/>
        <v>7.083333333333333</v>
      </c>
      <c r="L23" s="51">
        <f>ﾃﾞｰﾀ入力・集計②!EU6</f>
        <v>17</v>
      </c>
    </row>
    <row r="24" spans="3:12">
      <c r="C24" s="36"/>
      <c r="D24" s="7">
        <v>5</v>
      </c>
      <c r="F24" s="48">
        <v>7</v>
      </c>
      <c r="G24" s="3" t="s">
        <v>198</v>
      </c>
      <c r="H24" s="39">
        <v>0.70921985815602839</v>
      </c>
      <c r="I24" s="39">
        <v>2.1021021021021022</v>
      </c>
      <c r="J24" s="40">
        <f t="shared" si="1"/>
        <v>0.83333333333333337</v>
      </c>
      <c r="L24" s="52">
        <f>ﾃﾞｰﾀ入力・集計②!EX6</f>
        <v>2</v>
      </c>
    </row>
    <row r="25" spans="3:12">
      <c r="C25" s="36"/>
      <c r="D25" s="7">
        <v>6</v>
      </c>
      <c r="F25" s="48">
        <v>21</v>
      </c>
      <c r="G25" s="3" t="s">
        <v>199</v>
      </c>
      <c r="H25" s="39">
        <v>7.0921985815602842</v>
      </c>
      <c r="I25" s="39">
        <v>6.3063063063063058</v>
      </c>
      <c r="J25" s="40">
        <f t="shared" si="1"/>
        <v>8.75</v>
      </c>
      <c r="L25" s="52">
        <f>ﾃﾞｰﾀ入力・集計②!FA6</f>
        <v>21</v>
      </c>
    </row>
    <row r="26" spans="3:12">
      <c r="C26" s="36"/>
      <c r="D26" s="7">
        <v>7</v>
      </c>
      <c r="F26" s="48">
        <v>19</v>
      </c>
      <c r="G26" s="3" t="s">
        <v>225</v>
      </c>
      <c r="H26" s="39">
        <v>6.0283687943262407</v>
      </c>
      <c r="I26" s="39">
        <v>5.7057057057057055</v>
      </c>
      <c r="J26" s="40">
        <f t="shared" si="1"/>
        <v>5.416666666666667</v>
      </c>
      <c r="L26" s="51">
        <f>ﾃﾞｰﾀ入力・集計②!FD6</f>
        <v>13</v>
      </c>
    </row>
    <row r="27" spans="3:12">
      <c r="C27" s="36"/>
      <c r="F27" s="48"/>
      <c r="G27" s="3"/>
      <c r="H27" s="39"/>
      <c r="I27" s="39">
        <v>0</v>
      </c>
      <c r="J27" s="40"/>
      <c r="L27" s="51"/>
    </row>
    <row r="28" spans="3:12">
      <c r="C28" s="36"/>
      <c r="H28" s="47"/>
      <c r="I28" s="47"/>
      <c r="J28" s="47"/>
    </row>
    <row r="29" spans="3:12">
      <c r="C29" s="36" t="s">
        <v>226</v>
      </c>
      <c r="E29" s="37" t="s">
        <v>255</v>
      </c>
      <c r="F29" s="37">
        <v>335</v>
      </c>
      <c r="G29" s="43"/>
      <c r="H29" s="1" t="s">
        <v>165</v>
      </c>
      <c r="I29" s="1" t="s">
        <v>206</v>
      </c>
      <c r="J29" s="124" t="s">
        <v>207</v>
      </c>
      <c r="K29" s="37" t="s">
        <v>256</v>
      </c>
      <c r="L29" s="37">
        <f>SUM(L30:L36)</f>
        <v>238</v>
      </c>
    </row>
    <row r="30" spans="3:12">
      <c r="C30" s="36"/>
      <c r="D30" s="7">
        <v>1</v>
      </c>
      <c r="F30" s="48">
        <v>170</v>
      </c>
      <c r="G30" s="3" t="s">
        <v>227</v>
      </c>
      <c r="H30" s="39">
        <v>51.301115241635685</v>
      </c>
      <c r="I30" s="39">
        <v>50.746268656716417</v>
      </c>
      <c r="J30" s="40">
        <f>L30/$L$19*100</f>
        <v>40</v>
      </c>
      <c r="L30" s="51">
        <f>ﾃﾞｰﾀ入力・集計②!EL7</f>
        <v>96</v>
      </c>
    </row>
    <row r="31" spans="3:12">
      <c r="C31" s="36"/>
      <c r="D31" s="7">
        <v>2</v>
      </c>
      <c r="F31" s="48">
        <v>79</v>
      </c>
      <c r="G31" s="3" t="s">
        <v>228</v>
      </c>
      <c r="H31" s="39">
        <v>28.624535315985128</v>
      </c>
      <c r="I31" s="39">
        <v>23.582089552238806</v>
      </c>
      <c r="J31" s="40">
        <f t="shared" ref="J31:J36" si="2">L31/$L$19*100</f>
        <v>26.25</v>
      </c>
      <c r="L31" s="51">
        <f>ﾃﾞｰﾀ入力・集計②!EO7</f>
        <v>63</v>
      </c>
    </row>
    <row r="32" spans="3:12">
      <c r="C32" s="36"/>
      <c r="D32" s="7">
        <v>3</v>
      </c>
      <c r="F32" s="48">
        <v>36</v>
      </c>
      <c r="G32" s="3" t="s">
        <v>229</v>
      </c>
      <c r="H32" s="39">
        <v>10.408921933085502</v>
      </c>
      <c r="I32" s="39">
        <v>10.746268656716417</v>
      </c>
      <c r="J32" s="40">
        <f t="shared" si="2"/>
        <v>12.5</v>
      </c>
      <c r="L32" s="51">
        <f>ﾃﾞｰﾀ入力・集計②!ER7</f>
        <v>30</v>
      </c>
    </row>
    <row r="33" spans="2:12">
      <c r="C33" s="36"/>
      <c r="D33" s="7">
        <v>4</v>
      </c>
      <c r="F33" s="48">
        <v>13</v>
      </c>
      <c r="G33" s="3" t="s">
        <v>200</v>
      </c>
      <c r="H33" s="39">
        <v>6.3197026022304827</v>
      </c>
      <c r="I33" s="39">
        <v>3.8805970149253728</v>
      </c>
      <c r="J33" s="40">
        <f t="shared" si="2"/>
        <v>2.9166666666666665</v>
      </c>
      <c r="L33" s="51">
        <f>ﾃﾞｰﾀ入力・集計②!EU7</f>
        <v>7</v>
      </c>
    </row>
    <row r="34" spans="2:12">
      <c r="C34" s="36"/>
      <c r="D34" s="7">
        <v>5</v>
      </c>
      <c r="F34" s="48">
        <v>23</v>
      </c>
      <c r="G34" s="3" t="s">
        <v>201</v>
      </c>
      <c r="H34" s="39">
        <v>0</v>
      </c>
      <c r="I34" s="39">
        <v>6.8656716417910451</v>
      </c>
      <c r="J34" s="40">
        <f t="shared" si="2"/>
        <v>12.083333333333334</v>
      </c>
      <c r="L34" s="51">
        <f>ﾃﾞｰﾀ入力・集計②!EX7</f>
        <v>29</v>
      </c>
    </row>
    <row r="35" spans="2:12">
      <c r="C35" s="36"/>
      <c r="D35" s="7">
        <v>6</v>
      </c>
      <c r="F35" s="48">
        <v>1</v>
      </c>
      <c r="G35" s="3" t="s">
        <v>211</v>
      </c>
      <c r="H35" s="39">
        <v>0</v>
      </c>
      <c r="I35" s="39">
        <v>0.29850746268656719</v>
      </c>
      <c r="J35" s="40">
        <f t="shared" si="2"/>
        <v>1.6666666666666667</v>
      </c>
      <c r="L35" s="51">
        <f>ﾃﾞｰﾀ入力・集計②!FA7</f>
        <v>4</v>
      </c>
    </row>
    <row r="36" spans="2:12">
      <c r="C36" s="36"/>
      <c r="D36" s="7">
        <v>7</v>
      </c>
      <c r="F36" s="48">
        <v>13</v>
      </c>
      <c r="G36" s="3" t="s">
        <v>225</v>
      </c>
      <c r="H36" s="39">
        <v>3.3457249070631967</v>
      </c>
      <c r="I36" s="39">
        <v>3.8805970149253728</v>
      </c>
      <c r="J36" s="40">
        <f t="shared" si="2"/>
        <v>3.75</v>
      </c>
      <c r="L36" s="51">
        <f>ﾃﾞｰﾀ入力・集計②!FD7</f>
        <v>9</v>
      </c>
    </row>
    <row r="37" spans="2:12">
      <c r="C37" s="36"/>
      <c r="H37" s="47"/>
      <c r="I37" s="47"/>
      <c r="J37" s="47"/>
    </row>
    <row r="38" spans="2:12">
      <c r="C38" s="36" t="s">
        <v>257</v>
      </c>
      <c r="E38" s="37" t="s">
        <v>255</v>
      </c>
      <c r="F38" s="37">
        <v>335</v>
      </c>
      <c r="G38" s="43"/>
      <c r="H38" s="1" t="s">
        <v>165</v>
      </c>
      <c r="I38" s="1" t="s">
        <v>206</v>
      </c>
      <c r="J38" s="124" t="s">
        <v>207</v>
      </c>
      <c r="K38" s="37" t="s">
        <v>256</v>
      </c>
      <c r="L38" s="37">
        <f>SUM(L39:L41)</f>
        <v>240</v>
      </c>
    </row>
    <row r="39" spans="2:12">
      <c r="C39" s="36"/>
      <c r="D39" s="7">
        <v>1</v>
      </c>
      <c r="F39" s="48">
        <v>254</v>
      </c>
      <c r="G39" s="3" t="s">
        <v>269</v>
      </c>
      <c r="H39" s="39">
        <v>73.943661971830991</v>
      </c>
      <c r="I39" s="39">
        <v>75.820895522388057</v>
      </c>
      <c r="J39" s="40">
        <f>L39/$L$19*100</f>
        <v>66.666666666666657</v>
      </c>
      <c r="L39" s="51">
        <f>ﾃﾞｰﾀ入力・集計②!EL8</f>
        <v>160</v>
      </c>
    </row>
    <row r="40" spans="2:12">
      <c r="D40" s="7">
        <v>2</v>
      </c>
      <c r="F40" s="48">
        <v>44</v>
      </c>
      <c r="G40" s="3" t="s">
        <v>230</v>
      </c>
      <c r="H40" s="39">
        <v>16.197183098591552</v>
      </c>
      <c r="I40" s="39">
        <v>13.134328358208954</v>
      </c>
      <c r="J40" s="40">
        <f>L40/$L$19*100</f>
        <v>17.916666666666668</v>
      </c>
      <c r="L40" s="51">
        <f>ﾃﾞｰﾀ入力・集計②!EO8</f>
        <v>43</v>
      </c>
    </row>
    <row r="41" spans="2:12">
      <c r="D41" s="7">
        <v>3</v>
      </c>
      <c r="F41" s="48">
        <v>37</v>
      </c>
      <c r="G41" s="3" t="s">
        <v>231</v>
      </c>
      <c r="H41" s="39">
        <v>9.8591549295774641</v>
      </c>
      <c r="I41" s="39">
        <v>11.044776119402986</v>
      </c>
      <c r="J41" s="40">
        <f>L41/$L$19*100</f>
        <v>15.416666666666668</v>
      </c>
      <c r="L41" s="51">
        <f>ﾃﾞｰﾀ入力・集計②!ER8</f>
        <v>37</v>
      </c>
    </row>
    <row r="42" spans="2:12">
      <c r="F42" s="48"/>
      <c r="G42" s="4"/>
      <c r="H42" s="40"/>
      <c r="I42" s="40"/>
      <c r="J42" s="40"/>
      <c r="L42" s="51"/>
    </row>
    <row r="43" spans="2:12">
      <c r="F43" s="48"/>
      <c r="G43" s="4"/>
      <c r="H43" s="40"/>
      <c r="I43" s="40"/>
      <c r="J43" s="40"/>
      <c r="L43" s="51"/>
    </row>
    <row r="44" spans="2:12">
      <c r="B44" s="36" t="s">
        <v>232</v>
      </c>
    </row>
    <row r="45" spans="2:12">
      <c r="C45" s="2" t="s">
        <v>456</v>
      </c>
    </row>
    <row r="46" spans="2:12">
      <c r="C46" s="36"/>
      <c r="E46" s="37" t="s">
        <v>255</v>
      </c>
      <c r="F46" s="37">
        <v>334</v>
      </c>
      <c r="G46" s="43"/>
      <c r="H46" s="1" t="s">
        <v>165</v>
      </c>
      <c r="I46" s="1" t="s">
        <v>206</v>
      </c>
      <c r="J46" s="124" t="s">
        <v>207</v>
      </c>
      <c r="K46" s="37" t="s">
        <v>256</v>
      </c>
      <c r="L46" s="37">
        <f>SUM(L47:L50)</f>
        <v>239</v>
      </c>
    </row>
    <row r="47" spans="2:12">
      <c r="D47" s="7">
        <v>1</v>
      </c>
      <c r="F47" s="48">
        <v>134</v>
      </c>
      <c r="G47" s="3" t="s">
        <v>264</v>
      </c>
      <c r="H47" s="39">
        <v>41.134751773049643</v>
      </c>
      <c r="I47" s="39">
        <v>40.119760479041915</v>
      </c>
      <c r="J47" s="40">
        <f>L47/$L$19*100</f>
        <v>46.25</v>
      </c>
      <c r="L47" s="51">
        <f>ﾃﾞｰﾀ入力・集計②!EL9</f>
        <v>111</v>
      </c>
    </row>
    <row r="48" spans="2:12">
      <c r="D48" s="7">
        <v>2</v>
      </c>
      <c r="F48" s="48">
        <v>195</v>
      </c>
      <c r="G48" s="3" t="s">
        <v>265</v>
      </c>
      <c r="H48" s="39">
        <v>57.092198581560282</v>
      </c>
      <c r="I48" s="39">
        <v>58.383233532934128</v>
      </c>
      <c r="J48" s="40">
        <f>L48/$L$19*100</f>
        <v>52.5</v>
      </c>
      <c r="L48" s="51">
        <f>ﾃﾞｰﾀ入力・集計②!EO9</f>
        <v>126</v>
      </c>
    </row>
    <row r="49" spans="3:12">
      <c r="D49" s="7">
        <v>3</v>
      </c>
      <c r="F49" s="48">
        <v>5</v>
      </c>
      <c r="G49" s="3" t="s">
        <v>270</v>
      </c>
      <c r="H49" s="39">
        <v>1.773049645390071</v>
      </c>
      <c r="I49" s="39">
        <v>1.4970059880239521</v>
      </c>
      <c r="J49" s="40">
        <f>L49/$L$19*100</f>
        <v>0.83333333333333337</v>
      </c>
      <c r="L49" s="51">
        <f>ﾃﾞｰﾀ入力・集計②!ER9</f>
        <v>2</v>
      </c>
    </row>
    <row r="50" spans="3:12">
      <c r="D50" s="7">
        <v>4</v>
      </c>
      <c r="F50" s="48">
        <v>0</v>
      </c>
      <c r="G50" s="3" t="s">
        <v>258</v>
      </c>
      <c r="H50" s="39">
        <v>0</v>
      </c>
      <c r="I50" s="39">
        <v>0</v>
      </c>
      <c r="J50" s="40">
        <f>L50/$L$19*100</f>
        <v>0</v>
      </c>
      <c r="L50" s="51">
        <f>ﾃﾞｰﾀ入力・集計②!EU9</f>
        <v>0</v>
      </c>
    </row>
    <row r="51" spans="3:12">
      <c r="L51" s="51"/>
    </row>
    <row r="52" spans="3:12">
      <c r="C52" s="2" t="s">
        <v>457</v>
      </c>
    </row>
    <row r="53" spans="3:12">
      <c r="C53" s="36"/>
      <c r="E53" s="37" t="s">
        <v>255</v>
      </c>
      <c r="F53" s="37">
        <v>335</v>
      </c>
      <c r="G53" s="43"/>
      <c r="H53" s="1" t="s">
        <v>165</v>
      </c>
      <c r="I53" s="1" t="s">
        <v>206</v>
      </c>
      <c r="J53" s="124" t="s">
        <v>207</v>
      </c>
      <c r="K53" s="37" t="s">
        <v>256</v>
      </c>
      <c r="L53" s="37">
        <f>SUM(L54:L58)</f>
        <v>239</v>
      </c>
    </row>
    <row r="54" spans="3:12">
      <c r="D54" s="7">
        <v>1</v>
      </c>
      <c r="F54" s="48">
        <v>134</v>
      </c>
      <c r="G54" s="3" t="s">
        <v>264</v>
      </c>
      <c r="H54" s="39">
        <v>32.74647887323944</v>
      </c>
      <c r="I54" s="39">
        <v>40</v>
      </c>
      <c r="J54" s="40">
        <f>L54/$L$19*100</f>
        <v>58.75</v>
      </c>
      <c r="L54" s="51">
        <f>ﾃﾞｰﾀ入力・集計②!EL10</f>
        <v>141</v>
      </c>
    </row>
    <row r="55" spans="3:12">
      <c r="D55" s="7">
        <v>2</v>
      </c>
      <c r="F55" s="48">
        <v>160</v>
      </c>
      <c r="G55" s="3" t="s">
        <v>265</v>
      </c>
      <c r="H55" s="39">
        <v>54.225352112676063</v>
      </c>
      <c r="I55" s="39">
        <v>47.761194029850742</v>
      </c>
      <c r="J55" s="40">
        <f>L55/$L$19*100</f>
        <v>31.666666666666664</v>
      </c>
      <c r="L55" s="51">
        <f>ﾃﾞｰﾀ入力・集計②!EO10</f>
        <v>76</v>
      </c>
    </row>
    <row r="56" spans="3:12">
      <c r="D56" s="7">
        <v>3</v>
      </c>
      <c r="F56" s="48">
        <v>12</v>
      </c>
      <c r="G56" s="3" t="s">
        <v>270</v>
      </c>
      <c r="H56" s="39">
        <v>6.6901408450704221</v>
      </c>
      <c r="I56" s="39">
        <v>3.5820895522388061</v>
      </c>
      <c r="J56" s="40">
        <f>L56/$L$19*100</f>
        <v>3.3333333333333335</v>
      </c>
      <c r="L56" s="51">
        <f>ﾃﾞｰﾀ入力・集計②!ER10</f>
        <v>8</v>
      </c>
    </row>
    <row r="57" spans="3:12">
      <c r="D57" s="7">
        <v>4</v>
      </c>
      <c r="F57" s="48">
        <v>2</v>
      </c>
      <c r="G57" s="3" t="s">
        <v>258</v>
      </c>
      <c r="H57" s="39">
        <v>1.056338028169014</v>
      </c>
      <c r="I57" s="39">
        <v>0.59701492537313439</v>
      </c>
      <c r="J57" s="40">
        <f>L57/$L$19*100</f>
        <v>0.83333333333333337</v>
      </c>
      <c r="L57" s="51">
        <f>ﾃﾞｰﾀ入力・集計②!EU10</f>
        <v>2</v>
      </c>
    </row>
    <row r="58" spans="3:12">
      <c r="D58" s="7">
        <v>0</v>
      </c>
      <c r="F58" s="48">
        <v>27</v>
      </c>
      <c r="G58" s="3" t="s">
        <v>464</v>
      </c>
      <c r="H58" s="39">
        <v>5.28169014084507</v>
      </c>
      <c r="I58" s="39">
        <v>8.0597014925373127</v>
      </c>
      <c r="J58" s="40">
        <f>L58/$L$19*100</f>
        <v>5</v>
      </c>
      <c r="L58" s="51">
        <f>ﾃﾞｰﾀ入力・集計②!EX10</f>
        <v>12</v>
      </c>
    </row>
    <row r="59" spans="3:12">
      <c r="F59" s="48"/>
      <c r="G59" s="4"/>
      <c r="H59" s="40"/>
      <c r="I59" s="40"/>
      <c r="J59" s="40"/>
    </row>
    <row r="60" spans="3:12">
      <c r="C60" s="2" t="s">
        <v>259</v>
      </c>
    </row>
    <row r="61" spans="3:12">
      <c r="G61" s="43"/>
      <c r="H61" s="1" t="s">
        <v>233</v>
      </c>
      <c r="I61" s="1" t="s">
        <v>260</v>
      </c>
      <c r="J61" s="124"/>
    </row>
    <row r="62" spans="3:12">
      <c r="D62" s="7">
        <v>1</v>
      </c>
      <c r="G62" s="79" t="s">
        <v>261</v>
      </c>
      <c r="H62" s="80">
        <f>ﾃﾞｰﾀ入力・集計②!EL12</f>
        <v>155</v>
      </c>
      <c r="I62" s="80">
        <f>ﾃﾞｰﾀ入力・集計②!EO12</f>
        <v>3</v>
      </c>
      <c r="J62" s="125"/>
      <c r="K62" s="53"/>
    </row>
    <row r="63" spans="3:12">
      <c r="D63" s="7">
        <v>2</v>
      </c>
      <c r="G63" s="79" t="s">
        <v>210</v>
      </c>
      <c r="H63" s="80">
        <f>ﾃﾞｰﾀ入力・集計②!EJ1+ﾃﾞｰﾀ入力・集計②!EL13</f>
        <v>106</v>
      </c>
      <c r="I63" s="80">
        <f>ﾃﾞｰﾀ入力・集計②!EO13</f>
        <v>1</v>
      </c>
      <c r="J63" s="125"/>
      <c r="K63" s="53"/>
    </row>
    <row r="64" spans="3:12">
      <c r="D64" s="7">
        <v>3</v>
      </c>
      <c r="G64" s="79" t="s">
        <v>262</v>
      </c>
      <c r="H64" s="80">
        <f>ﾃﾞｰﾀ入力・集計②!EL14</f>
        <v>117</v>
      </c>
      <c r="I64" s="80">
        <f>ﾃﾞｰﾀ入力・集計②!EO14</f>
        <v>8</v>
      </c>
      <c r="J64" s="125"/>
      <c r="K64" s="53"/>
    </row>
    <row r="65" spans="3:11">
      <c r="D65" s="7">
        <v>4</v>
      </c>
      <c r="G65" s="79" t="s">
        <v>458</v>
      </c>
      <c r="H65" s="80">
        <f>ﾃﾞｰﾀ入力・集計②!EL15</f>
        <v>135</v>
      </c>
      <c r="I65" s="80">
        <f>ﾃﾞｰﾀ入力・集計②!EO15</f>
        <v>1</v>
      </c>
      <c r="J65" s="125"/>
      <c r="K65" s="53"/>
    </row>
    <row r="66" spans="3:11">
      <c r="D66" s="7">
        <v>5</v>
      </c>
      <c r="G66" s="79" t="s">
        <v>263</v>
      </c>
      <c r="H66" s="80">
        <f>ﾃﾞｰﾀ入力・集計②!EL16</f>
        <v>136</v>
      </c>
      <c r="I66" s="80">
        <f>ﾃﾞｰﾀ入力・集計②!EO16</f>
        <v>8</v>
      </c>
      <c r="J66" s="125"/>
      <c r="K66" s="53"/>
    </row>
    <row r="67" spans="3:11">
      <c r="D67" s="7">
        <v>6</v>
      </c>
      <c r="G67" s="79" t="s">
        <v>234</v>
      </c>
      <c r="H67" s="80">
        <f>ﾃﾞｰﾀ入力・集計②!EL17</f>
        <v>122</v>
      </c>
      <c r="I67" s="80">
        <f>ﾃﾞｰﾀ入力・集計②!EO17</f>
        <v>11</v>
      </c>
      <c r="J67" s="125"/>
      <c r="K67" s="53"/>
    </row>
    <row r="68" spans="3:11">
      <c r="D68" s="7">
        <v>7</v>
      </c>
      <c r="G68" s="79" t="s">
        <v>235</v>
      </c>
      <c r="H68" s="80">
        <f>ﾃﾞｰﾀ入力・集計②!EL18</f>
        <v>121</v>
      </c>
      <c r="I68" s="80">
        <f>ﾃﾞｰﾀ入力・集計②!EO18</f>
        <v>5</v>
      </c>
      <c r="J68" s="125"/>
      <c r="K68" s="53"/>
    </row>
    <row r="69" spans="3:11">
      <c r="D69" s="7">
        <v>8</v>
      </c>
      <c r="G69" s="79" t="s">
        <v>236</v>
      </c>
      <c r="H69" s="80">
        <f>ﾃﾞｰﾀ入力・集計②!EL19</f>
        <v>100</v>
      </c>
      <c r="I69" s="80">
        <f>ﾃﾞｰﾀ入力・集計②!EO19</f>
        <v>9</v>
      </c>
      <c r="J69" s="125"/>
      <c r="K69" s="53"/>
    </row>
    <row r="70" spans="3:11">
      <c r="D70" s="7">
        <v>9</v>
      </c>
      <c r="G70" s="79" t="s">
        <v>459</v>
      </c>
      <c r="H70" s="80">
        <f>ﾃﾞｰﾀ入力・集計②!EL20</f>
        <v>86</v>
      </c>
      <c r="I70" s="80">
        <f>ﾃﾞｰﾀ入力・集計②!EO20</f>
        <v>19</v>
      </c>
      <c r="J70" s="125"/>
      <c r="K70" s="53"/>
    </row>
    <row r="71" spans="3:11">
      <c r="D71" s="7">
        <v>10</v>
      </c>
      <c r="G71" s="79" t="s">
        <v>460</v>
      </c>
      <c r="H71" s="80">
        <f>ﾃﾞｰﾀ入力・集計②!EL21</f>
        <v>60</v>
      </c>
      <c r="I71" s="80">
        <f>ﾃﾞｰﾀ入力・集計②!EO21</f>
        <v>44</v>
      </c>
      <c r="J71" s="125"/>
      <c r="K71" s="53"/>
    </row>
    <row r="72" spans="3:11">
      <c r="D72" s="7">
        <v>11</v>
      </c>
      <c r="G72" s="79" t="s">
        <v>461</v>
      </c>
      <c r="H72" s="80">
        <f>ﾃﾞｰﾀ入力・集計②!EL22</f>
        <v>108</v>
      </c>
      <c r="I72" s="80">
        <f>ﾃﾞｰﾀ入力・集計②!EO22</f>
        <v>30</v>
      </c>
      <c r="J72" s="125"/>
      <c r="K72" s="53"/>
    </row>
    <row r="73" spans="3:11">
      <c r="D73" s="7">
        <v>12</v>
      </c>
      <c r="G73" s="79" t="s">
        <v>209</v>
      </c>
      <c r="H73" s="80">
        <f>ﾃﾞｰﾀ入力・集計②!EL23</f>
        <v>133</v>
      </c>
      <c r="I73" s="80">
        <f>ﾃﾞｰﾀ入力・集計②!EO23</f>
        <v>3</v>
      </c>
      <c r="J73" s="125"/>
      <c r="K73" s="53"/>
    </row>
    <row r="74" spans="3:11">
      <c r="D74" s="7">
        <v>13</v>
      </c>
      <c r="G74" s="79" t="s">
        <v>237</v>
      </c>
      <c r="H74" s="80">
        <f>ﾃﾞｰﾀ入力・集計②!EL24</f>
        <v>110</v>
      </c>
      <c r="I74" s="80">
        <f>ﾃﾞｰﾀ入力・集計②!EO24</f>
        <v>7</v>
      </c>
      <c r="J74" s="125"/>
      <c r="K74" s="53"/>
    </row>
    <row r="75" spans="3:11">
      <c r="D75" s="7">
        <v>14</v>
      </c>
      <c r="G75" s="79" t="s">
        <v>462</v>
      </c>
      <c r="H75" s="80">
        <f>ﾃﾞｰﾀ入力・集計②!EL25</f>
        <v>104</v>
      </c>
      <c r="I75" s="80">
        <f>ﾃﾞｰﾀ入力・集計②!EO25</f>
        <v>24</v>
      </c>
      <c r="J75" s="125"/>
      <c r="K75" s="53"/>
    </row>
    <row r="76" spans="3:11">
      <c r="G76" s="54" t="s">
        <v>271</v>
      </c>
      <c r="H76" s="78">
        <f>SUM(H62:H75)</f>
        <v>1593</v>
      </c>
      <c r="I76" s="78">
        <f>SUM(I62:I75)</f>
        <v>173</v>
      </c>
      <c r="J76" s="78"/>
    </row>
    <row r="78" spans="3:11">
      <c r="C78" s="2" t="s">
        <v>463</v>
      </c>
    </row>
    <row r="80" spans="3:11">
      <c r="C80" s="2" t="s">
        <v>202</v>
      </c>
    </row>
    <row r="81" spans="4:12">
      <c r="E81" s="37" t="s">
        <v>255</v>
      </c>
      <c r="F81" s="37">
        <v>330</v>
      </c>
      <c r="G81" s="43"/>
      <c r="H81" s="1" t="s">
        <v>165</v>
      </c>
      <c r="I81" s="1" t="s">
        <v>206</v>
      </c>
      <c r="J81" s="124" t="s">
        <v>207</v>
      </c>
      <c r="K81" s="37" t="s">
        <v>256</v>
      </c>
      <c r="L81" s="37">
        <f>SUM(L82:L86)</f>
        <v>234</v>
      </c>
    </row>
    <row r="82" spans="4:12">
      <c r="D82" s="7">
        <v>1</v>
      </c>
      <c r="F82" s="48">
        <v>103</v>
      </c>
      <c r="G82" s="3" t="s">
        <v>203</v>
      </c>
      <c r="H82" s="39">
        <v>33.098591549295776</v>
      </c>
      <c r="I82" s="39">
        <v>31.212121212121215</v>
      </c>
      <c r="J82" s="40">
        <f>L82/L81*100</f>
        <v>40.17094017094017</v>
      </c>
      <c r="L82" s="51">
        <f>ﾃﾞｰﾀ入力・集計②!EL26</f>
        <v>94</v>
      </c>
    </row>
    <row r="83" spans="4:12">
      <c r="D83" s="7">
        <v>2</v>
      </c>
      <c r="F83" s="48">
        <v>213</v>
      </c>
      <c r="G83" s="3" t="s">
        <v>204</v>
      </c>
      <c r="H83" s="39">
        <v>61.267605633802816</v>
      </c>
      <c r="I83" s="39">
        <v>64.545454545454547</v>
      </c>
      <c r="J83" s="40">
        <f>L83/L81*100</f>
        <v>57.692307692307686</v>
      </c>
      <c r="L83" s="51">
        <f>ﾃﾞｰﾀ入力・集計②!EO26</f>
        <v>135</v>
      </c>
    </row>
    <row r="84" spans="4:12">
      <c r="D84" s="7">
        <v>3</v>
      </c>
      <c r="F84" s="48">
        <v>1</v>
      </c>
      <c r="G84" s="3" t="s">
        <v>266</v>
      </c>
      <c r="H84" s="39">
        <v>1.056338028169014</v>
      </c>
      <c r="I84" s="39">
        <v>0.30303030303030304</v>
      </c>
      <c r="J84" s="40">
        <f>L84/$L$19*100</f>
        <v>0</v>
      </c>
      <c r="L84" s="51">
        <f>ﾃﾞｰﾀ入力・集計②!EQ26</f>
        <v>0</v>
      </c>
    </row>
    <row r="85" spans="4:12">
      <c r="D85" s="7">
        <v>4</v>
      </c>
      <c r="F85" s="48">
        <v>0</v>
      </c>
      <c r="G85" s="3" t="s">
        <v>205</v>
      </c>
      <c r="H85" s="39">
        <v>0</v>
      </c>
      <c r="I85" s="39">
        <v>0</v>
      </c>
      <c r="J85" s="40">
        <f>L85/$L$19*100</f>
        <v>0</v>
      </c>
      <c r="L85" s="51">
        <f>ﾃﾞｰﾀ入力・集計②!EU26</f>
        <v>0</v>
      </c>
    </row>
    <row r="86" spans="4:12">
      <c r="D86" s="7">
        <v>0</v>
      </c>
      <c r="F86" s="48">
        <v>13</v>
      </c>
      <c r="G86" s="3" t="s">
        <v>464</v>
      </c>
      <c r="H86" s="39">
        <v>4.5774647887323949</v>
      </c>
      <c r="I86" s="39">
        <v>3.939393939393939</v>
      </c>
      <c r="J86" s="40">
        <f>L86/$L$19*100</f>
        <v>2.083333333333333</v>
      </c>
      <c r="L86" s="51">
        <f>ﾃﾞｰﾀ入力・集計②!EX26</f>
        <v>5</v>
      </c>
    </row>
  </sheetData>
  <mergeCells count="1">
    <mergeCell ref="H6:I6"/>
  </mergeCells>
  <phoneticPr fontId="2"/>
  <pageMargins left="0.23" right="0.14000000000000001" top="0.23" bottom="0.21" header="0.51200000000000001" footer="0.51200000000000001"/>
  <pageSetup paperSize="9" scale="75" orientation="portrait" horizontalDpi="4294967294"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L27"/>
  <sheetViews>
    <sheetView workbookViewId="0">
      <pane xSplit="1" ySplit="3" topLeftCell="GW7" activePane="bottomRight" state="frozen"/>
      <selection activeCell="I2" sqref="I2"/>
      <selection pane="topRight" activeCell="I2" sqref="I2"/>
      <selection pane="bottomLeft" activeCell="I2" sqref="I2"/>
      <selection pane="bottomRight" activeCell="A17" sqref="A17"/>
    </sheetView>
  </sheetViews>
  <sheetFormatPr defaultColWidth="5.625" defaultRowHeight="13.5"/>
  <cols>
    <col min="1" max="1" width="19.75" style="58" bestFit="1" customWidth="1"/>
    <col min="2" max="21" width="3.625" style="57" customWidth="1"/>
    <col min="22" max="35" width="3.625" style="58" customWidth="1"/>
    <col min="36" max="77" width="3.625" style="57" customWidth="1"/>
    <col min="78" max="202" width="3.625" style="58" customWidth="1"/>
    <col min="203" max="203" width="19.875" style="58" customWidth="1"/>
    <col min="204" max="204" width="14.125" style="58" customWidth="1"/>
    <col min="205" max="205" width="5.625" style="58" bestFit="1" customWidth="1"/>
    <col min="206" max="206" width="11.5" style="58" bestFit="1" customWidth="1"/>
    <col min="207" max="207" width="5.625" style="58" bestFit="1" customWidth="1"/>
    <col min="208" max="208" width="20.375" style="58" bestFit="1" customWidth="1"/>
    <col min="209" max="209" width="7.75" style="58" bestFit="1" customWidth="1"/>
    <col min="210" max="210" width="16.125" style="58" bestFit="1" customWidth="1"/>
    <col min="211" max="211" width="5.625" style="58" bestFit="1" customWidth="1"/>
    <col min="212" max="212" width="9" style="58" bestFit="1" customWidth="1"/>
    <col min="213" max="213" width="5.625" style="58" bestFit="1" customWidth="1"/>
    <col min="214" max="214" width="11.125" style="58" bestFit="1" customWidth="1"/>
    <col min="215" max="215" width="5.625" style="58" bestFit="1" customWidth="1"/>
    <col min="216" max="216" width="8.875" style="58" bestFit="1" customWidth="1"/>
    <col min="217" max="217" width="5.625" style="58" bestFit="1" customWidth="1"/>
    <col min="218" max="218" width="7.125" style="58" bestFit="1" customWidth="1"/>
    <col min="219" max="220" width="5.625" style="58" bestFit="1" customWidth="1"/>
    <col min="221" max="16384" width="5.625" style="58"/>
  </cols>
  <sheetData>
    <row r="1" spans="1:220" ht="17.25">
      <c r="A1" s="55" t="s">
        <v>442</v>
      </c>
      <c r="B1" s="56"/>
      <c r="GU1" s="59" t="s">
        <v>432</v>
      </c>
      <c r="GV1" s="59"/>
      <c r="GY1" s="59"/>
      <c r="GZ1" s="59"/>
    </row>
    <row r="2" spans="1:220" ht="17.25">
      <c r="A2" s="55"/>
      <c r="B2" s="56"/>
      <c r="GU2" s="59"/>
      <c r="GV2" s="98"/>
      <c r="GW2" s="68"/>
      <c r="GX2" s="99"/>
      <c r="GY2" s="68"/>
      <c r="GZ2" s="98"/>
      <c r="HA2" s="100"/>
    </row>
    <row r="3" spans="1:220">
      <c r="A3" s="62"/>
      <c r="B3" s="63">
        <v>1</v>
      </c>
      <c r="C3" s="63">
        <v>2</v>
      </c>
      <c r="D3" s="63">
        <v>3</v>
      </c>
      <c r="E3" s="63">
        <v>4</v>
      </c>
      <c r="F3" s="63">
        <v>5</v>
      </c>
      <c r="G3" s="63">
        <v>6</v>
      </c>
      <c r="H3" s="63">
        <v>7</v>
      </c>
      <c r="I3" s="63">
        <v>8</v>
      </c>
      <c r="J3" s="63">
        <v>9</v>
      </c>
      <c r="K3" s="63">
        <v>10</v>
      </c>
      <c r="L3" s="63">
        <v>11</v>
      </c>
      <c r="M3" s="63">
        <v>12</v>
      </c>
      <c r="N3" s="63">
        <v>13</v>
      </c>
      <c r="O3" s="63">
        <v>14</v>
      </c>
      <c r="P3" s="63">
        <v>15</v>
      </c>
      <c r="Q3" s="63">
        <v>16</v>
      </c>
      <c r="R3" s="63">
        <v>17</v>
      </c>
      <c r="S3" s="63">
        <v>18</v>
      </c>
      <c r="T3" s="63">
        <v>19</v>
      </c>
      <c r="U3" s="63">
        <v>20</v>
      </c>
      <c r="V3" s="63">
        <v>21</v>
      </c>
      <c r="W3" s="63">
        <v>22</v>
      </c>
      <c r="X3" s="63">
        <v>23</v>
      </c>
      <c r="Y3" s="63">
        <v>24</v>
      </c>
      <c r="Z3" s="63">
        <v>25</v>
      </c>
      <c r="AA3" s="63">
        <v>26</v>
      </c>
      <c r="AB3" s="63">
        <v>27</v>
      </c>
      <c r="AC3" s="63">
        <v>28</v>
      </c>
      <c r="AD3" s="63">
        <v>29</v>
      </c>
      <c r="AE3" s="63">
        <v>30</v>
      </c>
      <c r="AF3" s="63">
        <v>31</v>
      </c>
      <c r="AG3" s="63">
        <v>32</v>
      </c>
      <c r="AH3" s="63">
        <v>33</v>
      </c>
      <c r="AI3" s="63">
        <v>34</v>
      </c>
      <c r="AJ3" s="63">
        <v>35</v>
      </c>
      <c r="AK3" s="63">
        <v>36</v>
      </c>
      <c r="AL3" s="63">
        <v>37</v>
      </c>
      <c r="AM3" s="63">
        <v>38</v>
      </c>
      <c r="AN3" s="63">
        <v>39</v>
      </c>
      <c r="AO3" s="63">
        <v>40</v>
      </c>
      <c r="AP3" s="63">
        <v>41</v>
      </c>
      <c r="AQ3" s="63">
        <v>42</v>
      </c>
      <c r="AR3" s="63">
        <v>43</v>
      </c>
      <c r="AS3" s="63">
        <v>44</v>
      </c>
      <c r="AT3" s="63">
        <v>45</v>
      </c>
      <c r="AU3" s="63">
        <v>46</v>
      </c>
      <c r="AV3" s="63">
        <v>47</v>
      </c>
      <c r="AW3" s="63">
        <v>48</v>
      </c>
      <c r="AX3" s="63">
        <v>49</v>
      </c>
      <c r="AY3" s="63">
        <v>50</v>
      </c>
      <c r="AZ3" s="63">
        <v>51</v>
      </c>
      <c r="BA3" s="63">
        <v>52</v>
      </c>
      <c r="BB3" s="63">
        <v>53</v>
      </c>
      <c r="BC3" s="63">
        <v>54</v>
      </c>
      <c r="BD3" s="63">
        <v>55</v>
      </c>
      <c r="BE3" s="63">
        <v>56</v>
      </c>
      <c r="BF3" s="63">
        <v>57</v>
      </c>
      <c r="BG3" s="63">
        <v>58</v>
      </c>
      <c r="BH3" s="63">
        <v>59</v>
      </c>
      <c r="BI3" s="63">
        <v>60</v>
      </c>
      <c r="BJ3" s="63">
        <v>61</v>
      </c>
      <c r="BK3" s="63">
        <v>62</v>
      </c>
      <c r="BL3" s="63">
        <v>63</v>
      </c>
      <c r="BM3" s="63">
        <v>64</v>
      </c>
      <c r="BN3" s="63">
        <v>65</v>
      </c>
      <c r="BO3" s="63">
        <v>66</v>
      </c>
      <c r="BP3" s="63">
        <v>67</v>
      </c>
      <c r="BQ3" s="63">
        <v>68</v>
      </c>
      <c r="BR3" s="63">
        <v>69</v>
      </c>
      <c r="BS3" s="63">
        <v>70</v>
      </c>
      <c r="BT3" s="63">
        <v>71</v>
      </c>
      <c r="BU3" s="63">
        <v>72</v>
      </c>
      <c r="BV3" s="63">
        <v>73</v>
      </c>
      <c r="BW3" s="63">
        <v>74</v>
      </c>
      <c r="BX3" s="63">
        <v>75</v>
      </c>
      <c r="BY3" s="63">
        <v>76</v>
      </c>
      <c r="BZ3" s="63">
        <v>77</v>
      </c>
      <c r="CA3" s="63">
        <v>78</v>
      </c>
      <c r="CB3" s="63">
        <v>79</v>
      </c>
      <c r="CC3" s="63">
        <v>80</v>
      </c>
      <c r="CD3" s="63">
        <v>81</v>
      </c>
      <c r="CE3" s="63">
        <v>82</v>
      </c>
      <c r="CF3" s="63">
        <v>83</v>
      </c>
      <c r="CG3" s="63">
        <v>84</v>
      </c>
      <c r="CH3" s="63">
        <v>85</v>
      </c>
      <c r="CI3" s="63">
        <v>86</v>
      </c>
      <c r="CJ3" s="63">
        <v>87</v>
      </c>
      <c r="CK3" s="63">
        <v>88</v>
      </c>
      <c r="CL3" s="63">
        <v>89</v>
      </c>
      <c r="CM3" s="63">
        <v>90</v>
      </c>
      <c r="CN3" s="63">
        <v>91</v>
      </c>
      <c r="CO3" s="63">
        <v>92</v>
      </c>
      <c r="CP3" s="63">
        <v>93</v>
      </c>
      <c r="CQ3" s="63">
        <v>94</v>
      </c>
      <c r="CR3" s="63">
        <v>95</v>
      </c>
      <c r="CS3" s="63">
        <v>96</v>
      </c>
      <c r="CT3" s="63">
        <v>97</v>
      </c>
      <c r="CU3" s="63">
        <v>98</v>
      </c>
      <c r="CV3" s="63">
        <v>99</v>
      </c>
      <c r="CW3" s="110">
        <v>100</v>
      </c>
      <c r="CX3" s="110">
        <v>101</v>
      </c>
      <c r="CY3" s="110">
        <v>102</v>
      </c>
      <c r="CZ3" s="110">
        <v>103</v>
      </c>
      <c r="DA3" s="110">
        <v>104</v>
      </c>
      <c r="DB3" s="110">
        <v>105</v>
      </c>
      <c r="DC3" s="110">
        <v>106</v>
      </c>
      <c r="DD3" s="110">
        <v>107</v>
      </c>
      <c r="DE3" s="110">
        <v>108</v>
      </c>
      <c r="DF3" s="110">
        <v>109</v>
      </c>
      <c r="DG3" s="110">
        <v>110</v>
      </c>
      <c r="DH3" s="110">
        <v>111</v>
      </c>
      <c r="DI3" s="110">
        <v>112</v>
      </c>
      <c r="DJ3" s="110">
        <v>113</v>
      </c>
      <c r="DK3" s="110">
        <v>114</v>
      </c>
      <c r="DL3" s="110">
        <v>115</v>
      </c>
      <c r="DM3" s="110">
        <v>116</v>
      </c>
      <c r="DN3" s="110">
        <v>117</v>
      </c>
      <c r="DO3" s="110">
        <v>118</v>
      </c>
      <c r="DP3" s="110">
        <v>119</v>
      </c>
      <c r="DQ3" s="110">
        <v>120</v>
      </c>
      <c r="DR3" s="110">
        <v>121</v>
      </c>
      <c r="DS3" s="110">
        <v>122</v>
      </c>
      <c r="DT3" s="110">
        <v>123</v>
      </c>
      <c r="DU3" s="110">
        <v>124</v>
      </c>
      <c r="DV3" s="110">
        <v>125</v>
      </c>
      <c r="DW3" s="110">
        <v>126</v>
      </c>
      <c r="DX3" s="110">
        <v>127</v>
      </c>
      <c r="DY3" s="110">
        <v>128</v>
      </c>
      <c r="DZ3" s="110">
        <v>129</v>
      </c>
      <c r="EA3" s="110">
        <v>130</v>
      </c>
      <c r="EB3" s="110">
        <v>131</v>
      </c>
      <c r="EC3" s="110">
        <v>132</v>
      </c>
      <c r="ED3" s="110">
        <v>133</v>
      </c>
      <c r="EE3" s="110">
        <v>134</v>
      </c>
      <c r="EF3" s="110">
        <v>135</v>
      </c>
      <c r="EG3" s="110">
        <v>136</v>
      </c>
      <c r="EH3" s="110">
        <v>137</v>
      </c>
      <c r="EI3" s="110">
        <v>138</v>
      </c>
      <c r="EJ3" s="110">
        <v>139</v>
      </c>
      <c r="EK3" s="110">
        <v>140</v>
      </c>
      <c r="EL3" s="110">
        <v>141</v>
      </c>
      <c r="EM3" s="110">
        <v>142</v>
      </c>
      <c r="EN3" s="110">
        <v>143</v>
      </c>
      <c r="EO3" s="110">
        <v>144</v>
      </c>
      <c r="EP3" s="110">
        <v>145</v>
      </c>
      <c r="EQ3" s="110">
        <v>146</v>
      </c>
      <c r="ER3" s="110">
        <v>147</v>
      </c>
      <c r="ES3" s="110">
        <v>148</v>
      </c>
      <c r="ET3" s="110">
        <v>149</v>
      </c>
      <c r="EU3" s="110">
        <v>150</v>
      </c>
      <c r="EV3" s="110">
        <v>151</v>
      </c>
      <c r="EW3" s="110">
        <v>152</v>
      </c>
      <c r="EX3" s="110">
        <v>153</v>
      </c>
      <c r="EY3" s="110">
        <v>154</v>
      </c>
      <c r="EZ3" s="110">
        <v>155</v>
      </c>
      <c r="FA3" s="110">
        <v>156</v>
      </c>
      <c r="FB3" s="110">
        <v>157</v>
      </c>
      <c r="FC3" s="110">
        <v>158</v>
      </c>
      <c r="FD3" s="110">
        <v>159</v>
      </c>
      <c r="FE3" s="110">
        <v>160</v>
      </c>
      <c r="FF3" s="110">
        <v>161</v>
      </c>
      <c r="FG3" s="110">
        <v>162</v>
      </c>
      <c r="FH3" s="110">
        <v>163</v>
      </c>
      <c r="FI3" s="110">
        <v>164</v>
      </c>
      <c r="FJ3" s="110">
        <v>165</v>
      </c>
      <c r="FK3" s="110">
        <v>166</v>
      </c>
      <c r="FL3" s="110">
        <v>167</v>
      </c>
      <c r="FM3" s="110">
        <v>168</v>
      </c>
      <c r="FN3" s="110">
        <v>169</v>
      </c>
      <c r="FO3" s="110">
        <v>170</v>
      </c>
      <c r="FP3" s="110">
        <v>171</v>
      </c>
      <c r="FQ3" s="110">
        <v>172</v>
      </c>
      <c r="FR3" s="110">
        <v>173</v>
      </c>
      <c r="FS3" s="110">
        <v>174</v>
      </c>
      <c r="FT3" s="110">
        <v>175</v>
      </c>
      <c r="FU3" s="110">
        <v>176</v>
      </c>
      <c r="FV3" s="110">
        <v>177</v>
      </c>
      <c r="FW3" s="110">
        <v>178</v>
      </c>
      <c r="FX3" s="110">
        <v>179</v>
      </c>
      <c r="FY3" s="110">
        <v>180</v>
      </c>
      <c r="FZ3" s="110">
        <v>181</v>
      </c>
      <c r="GA3" s="110">
        <v>182</v>
      </c>
      <c r="GB3" s="110">
        <v>183</v>
      </c>
      <c r="GC3" s="110">
        <v>184</v>
      </c>
      <c r="GD3" s="110">
        <v>185</v>
      </c>
      <c r="GE3" s="110">
        <v>186</v>
      </c>
      <c r="GF3" s="110">
        <v>187</v>
      </c>
      <c r="GG3" s="110">
        <v>188</v>
      </c>
      <c r="GH3" s="110">
        <v>189</v>
      </c>
      <c r="GI3" s="110">
        <v>190</v>
      </c>
      <c r="GJ3" s="110">
        <v>191</v>
      </c>
      <c r="GK3" s="110">
        <v>192</v>
      </c>
      <c r="GL3" s="110">
        <v>193</v>
      </c>
      <c r="GM3" s="110">
        <v>194</v>
      </c>
      <c r="GN3" s="110">
        <v>195</v>
      </c>
      <c r="GO3" s="110">
        <v>196</v>
      </c>
      <c r="GP3" s="110">
        <v>197</v>
      </c>
      <c r="GQ3" s="110">
        <v>198</v>
      </c>
      <c r="GR3" s="110">
        <v>199</v>
      </c>
      <c r="GS3" s="110">
        <v>200</v>
      </c>
      <c r="GT3" s="96"/>
      <c r="GU3" s="64" t="s">
        <v>274</v>
      </c>
      <c r="GW3" s="65" t="s">
        <v>446</v>
      </c>
      <c r="GY3" s="65" t="s">
        <v>446</v>
      </c>
      <c r="HA3" s="65" t="s">
        <v>446</v>
      </c>
      <c r="HC3" s="65" t="s">
        <v>446</v>
      </c>
      <c r="HE3" s="65" t="s">
        <v>446</v>
      </c>
      <c r="HG3" s="65" t="s">
        <v>446</v>
      </c>
      <c r="HI3" s="65" t="s">
        <v>446</v>
      </c>
      <c r="HK3" s="65" t="s">
        <v>446</v>
      </c>
      <c r="HL3" s="104" t="s">
        <v>453</v>
      </c>
    </row>
    <row r="4" spans="1:220" s="68" customFormat="1">
      <c r="A4" s="66" t="s">
        <v>418</v>
      </c>
      <c r="B4" s="67">
        <v>1</v>
      </c>
      <c r="C4" s="67">
        <v>5</v>
      </c>
      <c r="D4" s="67">
        <v>3</v>
      </c>
      <c r="E4" s="67">
        <v>2</v>
      </c>
      <c r="F4" s="67">
        <v>4</v>
      </c>
      <c r="G4" s="67">
        <v>1</v>
      </c>
      <c r="H4" s="67">
        <v>2</v>
      </c>
      <c r="I4" s="67">
        <v>3</v>
      </c>
      <c r="J4" s="67">
        <v>3</v>
      </c>
      <c r="K4" s="67">
        <v>3</v>
      </c>
      <c r="L4" s="67">
        <v>3</v>
      </c>
      <c r="M4" s="67">
        <v>1</v>
      </c>
      <c r="N4" s="67">
        <v>2</v>
      </c>
      <c r="O4" s="67">
        <v>2</v>
      </c>
      <c r="P4" s="67">
        <v>4</v>
      </c>
      <c r="Q4" s="67">
        <v>2</v>
      </c>
      <c r="R4" s="67">
        <v>2</v>
      </c>
      <c r="S4" s="67">
        <v>2</v>
      </c>
      <c r="T4" s="67">
        <v>4</v>
      </c>
      <c r="U4" s="67">
        <v>4</v>
      </c>
      <c r="V4" s="67">
        <v>5</v>
      </c>
      <c r="W4" s="67">
        <v>3</v>
      </c>
      <c r="X4" s="67">
        <v>4</v>
      </c>
      <c r="Y4" s="67">
        <v>4</v>
      </c>
      <c r="Z4" s="67">
        <v>3</v>
      </c>
      <c r="AA4" s="67">
        <v>3</v>
      </c>
      <c r="AB4" s="67">
        <v>2</v>
      </c>
      <c r="AC4" s="67">
        <v>4</v>
      </c>
      <c r="AD4" s="67">
        <v>3</v>
      </c>
      <c r="AE4" s="67">
        <v>2</v>
      </c>
      <c r="AF4" s="67">
        <v>3</v>
      </c>
      <c r="AG4" s="67">
        <v>4</v>
      </c>
      <c r="AH4" s="67">
        <v>2</v>
      </c>
      <c r="AI4" s="67">
        <v>6</v>
      </c>
      <c r="AJ4" s="67">
        <v>3</v>
      </c>
      <c r="AK4" s="67">
        <v>4</v>
      </c>
      <c r="AL4" s="67">
        <v>2</v>
      </c>
      <c r="AM4" s="67">
        <v>5</v>
      </c>
      <c r="AN4" s="67">
        <v>4</v>
      </c>
      <c r="AO4" s="67">
        <v>2</v>
      </c>
      <c r="AP4" s="67">
        <v>1</v>
      </c>
      <c r="AQ4" s="67">
        <v>4</v>
      </c>
      <c r="AR4" s="67">
        <v>5</v>
      </c>
      <c r="AS4" s="67">
        <v>3</v>
      </c>
      <c r="AT4" s="67">
        <v>3</v>
      </c>
      <c r="AU4" s="67">
        <v>3</v>
      </c>
      <c r="AV4" s="67">
        <v>3</v>
      </c>
      <c r="AW4" s="67">
        <v>2</v>
      </c>
      <c r="AX4" s="67">
        <v>3</v>
      </c>
      <c r="AY4" s="67">
        <v>2</v>
      </c>
      <c r="AZ4" s="67">
        <v>3</v>
      </c>
      <c r="BA4" s="67">
        <v>5</v>
      </c>
      <c r="BB4" s="67">
        <v>3</v>
      </c>
      <c r="BC4" s="67">
        <v>2</v>
      </c>
      <c r="BD4" s="67">
        <v>3</v>
      </c>
      <c r="BE4" s="67">
        <v>5</v>
      </c>
      <c r="BF4" s="67">
        <v>3</v>
      </c>
      <c r="BG4" s="67">
        <v>5</v>
      </c>
      <c r="BH4" s="67">
        <v>2</v>
      </c>
      <c r="BI4" s="67">
        <v>1</v>
      </c>
      <c r="BJ4" s="67">
        <v>1</v>
      </c>
      <c r="BK4" s="67">
        <v>1</v>
      </c>
      <c r="BL4" s="67">
        <v>2</v>
      </c>
      <c r="BM4" s="67">
        <v>2</v>
      </c>
      <c r="BN4" s="67">
        <v>3</v>
      </c>
      <c r="BO4" s="67">
        <v>4</v>
      </c>
      <c r="BP4" s="67">
        <v>5</v>
      </c>
      <c r="BQ4" s="67">
        <v>4</v>
      </c>
      <c r="BR4" s="67">
        <v>3</v>
      </c>
      <c r="BS4" s="67">
        <v>2</v>
      </c>
      <c r="BT4" s="67">
        <v>3</v>
      </c>
      <c r="BU4" s="67">
        <v>4</v>
      </c>
      <c r="BV4" s="67">
        <v>3</v>
      </c>
      <c r="BW4" s="67">
        <v>2</v>
      </c>
      <c r="BX4" s="67">
        <v>1</v>
      </c>
      <c r="BY4" s="67">
        <v>4</v>
      </c>
      <c r="BZ4" s="67">
        <v>2</v>
      </c>
      <c r="CA4" s="67">
        <v>3</v>
      </c>
      <c r="CB4" s="67">
        <v>2</v>
      </c>
      <c r="CC4" s="67">
        <v>3</v>
      </c>
      <c r="CD4" s="67">
        <v>4</v>
      </c>
      <c r="CE4" s="67">
        <v>2</v>
      </c>
      <c r="CF4" s="67">
        <v>4</v>
      </c>
      <c r="CG4" s="67">
        <v>2</v>
      </c>
      <c r="CH4" s="67">
        <v>5</v>
      </c>
      <c r="CI4" s="67">
        <v>2</v>
      </c>
      <c r="CJ4" s="67">
        <v>2</v>
      </c>
      <c r="CK4" s="67">
        <v>5</v>
      </c>
      <c r="CL4" s="67">
        <v>3</v>
      </c>
      <c r="CM4" s="67">
        <v>5</v>
      </c>
      <c r="CN4" s="67">
        <v>5</v>
      </c>
      <c r="CO4" s="67">
        <v>4</v>
      </c>
      <c r="CP4" s="67">
        <v>3</v>
      </c>
      <c r="CQ4" s="67">
        <v>4</v>
      </c>
      <c r="CR4" s="67">
        <v>2</v>
      </c>
      <c r="CS4" s="67">
        <v>3</v>
      </c>
      <c r="CT4" s="67">
        <v>3</v>
      </c>
      <c r="CU4" s="67">
        <v>2</v>
      </c>
      <c r="CV4" s="67">
        <v>6</v>
      </c>
      <c r="CW4" s="67">
        <v>4</v>
      </c>
      <c r="CX4" s="67">
        <v>3</v>
      </c>
      <c r="CY4" s="67">
        <v>2</v>
      </c>
      <c r="CZ4" s="67">
        <v>4</v>
      </c>
      <c r="DA4" s="67">
        <v>3</v>
      </c>
      <c r="DB4" s="67">
        <v>4</v>
      </c>
      <c r="DC4" s="67">
        <v>3</v>
      </c>
      <c r="DD4" s="67">
        <v>3</v>
      </c>
      <c r="DE4" s="67">
        <v>2</v>
      </c>
      <c r="DF4" s="67">
        <v>4</v>
      </c>
      <c r="DG4" s="67">
        <v>4</v>
      </c>
      <c r="DH4" s="67">
        <v>2</v>
      </c>
      <c r="DI4" s="67">
        <v>4</v>
      </c>
      <c r="DJ4" s="67">
        <v>4</v>
      </c>
      <c r="DK4" s="67">
        <v>4</v>
      </c>
      <c r="DL4" s="67">
        <v>2</v>
      </c>
      <c r="DM4" s="67">
        <v>2</v>
      </c>
      <c r="DN4" s="67">
        <v>3</v>
      </c>
      <c r="DO4" s="67">
        <v>5</v>
      </c>
      <c r="DP4" s="67">
        <v>1</v>
      </c>
      <c r="DQ4" s="67">
        <v>5</v>
      </c>
      <c r="DR4" s="67">
        <v>2</v>
      </c>
      <c r="DS4" s="67">
        <v>2</v>
      </c>
      <c r="DT4" s="67">
        <v>4</v>
      </c>
      <c r="DU4" s="67">
        <v>3</v>
      </c>
      <c r="DV4" s="67">
        <v>3</v>
      </c>
      <c r="DW4" s="67">
        <v>2</v>
      </c>
      <c r="DX4" s="67">
        <v>3</v>
      </c>
      <c r="DY4" s="67">
        <v>2</v>
      </c>
      <c r="DZ4" s="67">
        <v>4</v>
      </c>
      <c r="EA4" s="67">
        <v>1</v>
      </c>
      <c r="EB4" s="67">
        <v>2</v>
      </c>
      <c r="EC4" s="67">
        <v>5</v>
      </c>
      <c r="ED4" s="67">
        <v>5</v>
      </c>
      <c r="EE4" s="67">
        <v>2</v>
      </c>
      <c r="EF4" s="67">
        <v>2</v>
      </c>
      <c r="EG4" s="67">
        <v>3</v>
      </c>
      <c r="EH4" s="67">
        <v>3</v>
      </c>
      <c r="EI4" s="67">
        <v>4</v>
      </c>
      <c r="EJ4" s="67">
        <v>5</v>
      </c>
      <c r="EK4" s="67">
        <v>4</v>
      </c>
      <c r="EL4" s="67">
        <v>5</v>
      </c>
      <c r="EM4" s="67">
        <v>5</v>
      </c>
      <c r="EN4" s="67">
        <v>3</v>
      </c>
      <c r="EO4" s="67">
        <v>4</v>
      </c>
      <c r="EP4" s="67">
        <v>4</v>
      </c>
      <c r="EQ4" s="67">
        <v>4</v>
      </c>
      <c r="ER4" s="67">
        <v>1</v>
      </c>
      <c r="ES4" s="67">
        <v>3</v>
      </c>
      <c r="ET4" s="67">
        <v>2</v>
      </c>
      <c r="EU4" s="67">
        <v>3</v>
      </c>
      <c r="EV4" s="67">
        <v>4</v>
      </c>
      <c r="EW4" s="67">
        <v>2</v>
      </c>
      <c r="EX4" s="67">
        <v>5</v>
      </c>
      <c r="EY4" s="67">
        <v>4</v>
      </c>
      <c r="EZ4" s="67">
        <v>5</v>
      </c>
      <c r="FA4" s="67">
        <v>5</v>
      </c>
      <c r="FB4" s="67">
        <v>2</v>
      </c>
      <c r="FC4" s="67">
        <v>2</v>
      </c>
      <c r="FD4" s="67">
        <v>2</v>
      </c>
      <c r="FE4" s="67">
        <v>1</v>
      </c>
      <c r="FF4" s="67">
        <v>4</v>
      </c>
      <c r="FG4" s="67">
        <v>3</v>
      </c>
      <c r="FH4" s="67">
        <v>4</v>
      </c>
      <c r="FI4" s="67">
        <v>5</v>
      </c>
      <c r="FJ4" s="67">
        <v>2</v>
      </c>
      <c r="FK4" s="67">
        <v>2</v>
      </c>
      <c r="FL4" s="67">
        <v>3</v>
      </c>
      <c r="FM4" s="67">
        <v>2</v>
      </c>
      <c r="FN4" s="67">
        <v>2</v>
      </c>
      <c r="FO4" s="67">
        <v>3</v>
      </c>
      <c r="FP4" s="67">
        <v>3</v>
      </c>
      <c r="FQ4" s="67">
        <v>2</v>
      </c>
      <c r="FR4" s="67">
        <v>4</v>
      </c>
      <c r="FS4" s="67">
        <v>1</v>
      </c>
      <c r="FT4" s="67">
        <v>3</v>
      </c>
      <c r="FU4" s="67">
        <v>3</v>
      </c>
      <c r="FV4" s="67">
        <v>3</v>
      </c>
      <c r="FW4" s="67">
        <v>3</v>
      </c>
      <c r="FX4" s="67">
        <v>2</v>
      </c>
      <c r="FY4" s="67">
        <v>3</v>
      </c>
      <c r="FZ4" s="67">
        <v>2</v>
      </c>
      <c r="GA4" s="67">
        <v>3</v>
      </c>
      <c r="GB4" s="67">
        <v>3</v>
      </c>
      <c r="GC4" s="67">
        <v>3</v>
      </c>
      <c r="GD4" s="67">
        <v>3</v>
      </c>
      <c r="GE4" s="67">
        <v>2</v>
      </c>
      <c r="GF4" s="67">
        <v>4</v>
      </c>
      <c r="GG4" s="67">
        <v>3</v>
      </c>
      <c r="GH4" s="67">
        <v>2</v>
      </c>
      <c r="GI4" s="67">
        <v>4</v>
      </c>
      <c r="GJ4" s="67">
        <v>5</v>
      </c>
      <c r="GK4" s="67">
        <v>2</v>
      </c>
      <c r="GL4" s="67">
        <v>5</v>
      </c>
      <c r="GM4" s="67">
        <v>2</v>
      </c>
      <c r="GN4" s="67">
        <v>4</v>
      </c>
      <c r="GO4" s="67">
        <v>2</v>
      </c>
      <c r="GP4" s="67">
        <v>2</v>
      </c>
      <c r="GQ4" s="67">
        <v>5</v>
      </c>
      <c r="GR4" s="67">
        <v>2</v>
      </c>
      <c r="GS4" s="67">
        <v>5</v>
      </c>
      <c r="GT4" s="96"/>
      <c r="GU4" s="69" t="s">
        <v>275</v>
      </c>
      <c r="GV4" s="69" t="s">
        <v>276</v>
      </c>
      <c r="GW4" s="69">
        <f t="shared" ref="GW4:GW10" si="0">COUNTIF(B4:GS4,1)</f>
        <v>13</v>
      </c>
      <c r="GX4" s="69" t="s">
        <v>277</v>
      </c>
      <c r="GY4" s="69">
        <f t="shared" ref="GY4:GY10" si="1">COUNTIF(B4:GS4,2)</f>
        <v>59</v>
      </c>
      <c r="GZ4" s="69" t="s">
        <v>278</v>
      </c>
      <c r="HA4" s="69">
        <f>COUNTIF(B4:GS4,3)</f>
        <v>57</v>
      </c>
      <c r="HB4" s="69" t="s">
        <v>279</v>
      </c>
      <c r="HC4" s="69">
        <f>COUNTIF(B4:GS4,4)</f>
        <v>42</v>
      </c>
      <c r="HD4" s="69" t="s">
        <v>280</v>
      </c>
      <c r="HE4" s="69">
        <f>COUNTIF(B4:GS4,5)</f>
        <v>27</v>
      </c>
      <c r="HF4" s="69" t="s">
        <v>433</v>
      </c>
      <c r="HG4" s="69">
        <f>COUNTIF(B4:GS4,6)</f>
        <v>2</v>
      </c>
      <c r="HH4" s="70" t="s">
        <v>466</v>
      </c>
      <c r="HI4" s="70">
        <f>COUNTIF(B4:GS4,0)</f>
        <v>0</v>
      </c>
      <c r="HJ4" s="66"/>
      <c r="HK4" s="66"/>
      <c r="HL4" s="68">
        <f>SUM(GW4,GY4,HA4,HC4,HE4,HG4,HI4,HK4)</f>
        <v>200</v>
      </c>
    </row>
    <row r="5" spans="1:220" s="68" customFormat="1">
      <c r="A5" s="66" t="s">
        <v>281</v>
      </c>
      <c r="B5" s="67">
        <v>1</v>
      </c>
      <c r="C5" s="67">
        <v>1</v>
      </c>
      <c r="D5" s="67">
        <v>1</v>
      </c>
      <c r="E5" s="67">
        <v>2</v>
      </c>
      <c r="F5" s="67">
        <v>1</v>
      </c>
      <c r="G5" s="67">
        <v>1</v>
      </c>
      <c r="H5" s="67">
        <v>1</v>
      </c>
      <c r="I5" s="67">
        <v>1</v>
      </c>
      <c r="J5" s="67">
        <v>1</v>
      </c>
      <c r="K5" s="67">
        <v>1</v>
      </c>
      <c r="L5" s="67">
        <v>1</v>
      </c>
      <c r="M5" s="67">
        <v>1</v>
      </c>
      <c r="N5" s="67">
        <v>1</v>
      </c>
      <c r="O5" s="67">
        <v>1</v>
      </c>
      <c r="P5" s="67">
        <v>1</v>
      </c>
      <c r="Q5" s="67">
        <v>1</v>
      </c>
      <c r="R5" s="67">
        <v>1</v>
      </c>
      <c r="S5" s="67">
        <v>1</v>
      </c>
      <c r="T5" s="67">
        <v>1</v>
      </c>
      <c r="U5" s="67">
        <v>1</v>
      </c>
      <c r="V5" s="67">
        <v>1</v>
      </c>
      <c r="W5" s="67">
        <v>1</v>
      </c>
      <c r="X5" s="67">
        <v>1</v>
      </c>
      <c r="Y5" s="67">
        <v>1</v>
      </c>
      <c r="Z5" s="67">
        <v>1</v>
      </c>
      <c r="AA5" s="67">
        <v>1</v>
      </c>
      <c r="AB5" s="67">
        <v>1</v>
      </c>
      <c r="AC5" s="67">
        <v>1</v>
      </c>
      <c r="AD5" s="67">
        <v>1</v>
      </c>
      <c r="AE5" s="67">
        <v>1</v>
      </c>
      <c r="AF5" s="67">
        <v>1</v>
      </c>
      <c r="AG5" s="67">
        <v>1</v>
      </c>
      <c r="AH5" s="67">
        <v>1</v>
      </c>
      <c r="AI5" s="67">
        <v>1</v>
      </c>
      <c r="AJ5" s="67">
        <v>1</v>
      </c>
      <c r="AK5" s="67">
        <v>2</v>
      </c>
      <c r="AL5" s="67">
        <v>1</v>
      </c>
      <c r="AM5" s="67">
        <v>1</v>
      </c>
      <c r="AN5" s="67">
        <v>1</v>
      </c>
      <c r="AO5" s="67">
        <v>1</v>
      </c>
      <c r="AP5" s="67">
        <v>1</v>
      </c>
      <c r="AQ5" s="67">
        <v>1</v>
      </c>
      <c r="AR5" s="67">
        <v>1</v>
      </c>
      <c r="AS5" s="67">
        <v>1</v>
      </c>
      <c r="AT5" s="67">
        <v>1</v>
      </c>
      <c r="AU5" s="67">
        <v>1</v>
      </c>
      <c r="AV5" s="67">
        <v>1</v>
      </c>
      <c r="AW5" s="67">
        <v>1</v>
      </c>
      <c r="AX5" s="67">
        <v>1</v>
      </c>
      <c r="AY5" s="67">
        <v>2</v>
      </c>
      <c r="AZ5" s="67">
        <v>1</v>
      </c>
      <c r="BA5" s="67">
        <v>2</v>
      </c>
      <c r="BB5" s="67">
        <v>2</v>
      </c>
      <c r="BC5" s="67">
        <v>2</v>
      </c>
      <c r="BD5" s="67">
        <v>1</v>
      </c>
      <c r="BE5" s="67">
        <v>1</v>
      </c>
      <c r="BF5" s="67">
        <v>1</v>
      </c>
      <c r="BG5" s="67">
        <v>1</v>
      </c>
      <c r="BH5" s="67">
        <v>2</v>
      </c>
      <c r="BI5" s="67">
        <v>1</v>
      </c>
      <c r="BJ5" s="67">
        <v>1</v>
      </c>
      <c r="BK5" s="67">
        <v>1</v>
      </c>
      <c r="BL5" s="67">
        <v>1</v>
      </c>
      <c r="BM5" s="67">
        <v>2</v>
      </c>
      <c r="BN5" s="67">
        <v>1</v>
      </c>
      <c r="BO5" s="67">
        <v>1</v>
      </c>
      <c r="BP5" s="67">
        <v>2</v>
      </c>
      <c r="BQ5" s="67">
        <v>2</v>
      </c>
      <c r="BR5" s="67">
        <v>1</v>
      </c>
      <c r="BS5" s="67">
        <v>1</v>
      </c>
      <c r="BT5" s="67">
        <v>1</v>
      </c>
      <c r="BU5" s="67">
        <v>1</v>
      </c>
      <c r="BV5" s="67">
        <v>1</v>
      </c>
      <c r="BW5" s="67">
        <v>1</v>
      </c>
      <c r="BX5" s="67">
        <v>1</v>
      </c>
      <c r="BY5" s="67">
        <v>2</v>
      </c>
      <c r="BZ5" s="67">
        <v>1</v>
      </c>
      <c r="CA5" s="67">
        <v>1</v>
      </c>
      <c r="CB5" s="67">
        <v>1</v>
      </c>
      <c r="CC5" s="67">
        <v>1</v>
      </c>
      <c r="CD5" s="67">
        <v>1</v>
      </c>
      <c r="CE5" s="67">
        <v>1</v>
      </c>
      <c r="CF5" s="67">
        <v>1</v>
      </c>
      <c r="CG5" s="67">
        <v>2</v>
      </c>
      <c r="CH5" s="67">
        <v>1</v>
      </c>
      <c r="CI5" s="67">
        <v>1</v>
      </c>
      <c r="CJ5" s="67">
        <v>1</v>
      </c>
      <c r="CK5" s="67">
        <v>1</v>
      </c>
      <c r="CL5" s="67">
        <v>2</v>
      </c>
      <c r="CM5" s="67">
        <v>2</v>
      </c>
      <c r="CN5" s="67">
        <v>1</v>
      </c>
      <c r="CO5" s="67">
        <v>2</v>
      </c>
      <c r="CP5" s="67">
        <v>1</v>
      </c>
      <c r="CQ5" s="67">
        <v>2</v>
      </c>
      <c r="CR5" s="67">
        <v>1</v>
      </c>
      <c r="CS5" s="67">
        <v>1</v>
      </c>
      <c r="CT5" s="67">
        <v>1</v>
      </c>
      <c r="CU5" s="67">
        <v>1</v>
      </c>
      <c r="CV5" s="67">
        <v>1</v>
      </c>
      <c r="CW5" s="67">
        <v>1</v>
      </c>
      <c r="CX5" s="67">
        <v>1</v>
      </c>
      <c r="CY5" s="67">
        <v>1</v>
      </c>
      <c r="CZ5" s="67">
        <v>1</v>
      </c>
      <c r="DA5" s="67">
        <v>1</v>
      </c>
      <c r="DB5" s="67">
        <v>1</v>
      </c>
      <c r="DC5" s="67">
        <v>1</v>
      </c>
      <c r="DD5" s="67">
        <v>1</v>
      </c>
      <c r="DE5" s="67">
        <v>2</v>
      </c>
      <c r="DF5" s="67">
        <v>1</v>
      </c>
      <c r="DG5" s="67">
        <v>1</v>
      </c>
      <c r="DH5" s="67">
        <v>1</v>
      </c>
      <c r="DI5" s="67">
        <v>1</v>
      </c>
      <c r="DJ5" s="67">
        <v>1</v>
      </c>
      <c r="DK5" s="67">
        <v>1</v>
      </c>
      <c r="DL5" s="67">
        <v>2</v>
      </c>
      <c r="DM5" s="67">
        <v>1</v>
      </c>
      <c r="DN5" s="67">
        <v>1</v>
      </c>
      <c r="DO5" s="67">
        <v>1</v>
      </c>
      <c r="DP5" s="67">
        <v>1</v>
      </c>
      <c r="DQ5" s="67">
        <v>1</v>
      </c>
      <c r="DR5" s="67">
        <v>1</v>
      </c>
      <c r="DS5" s="67">
        <v>1</v>
      </c>
      <c r="DT5" s="67">
        <v>2</v>
      </c>
      <c r="DU5" s="67">
        <v>1</v>
      </c>
      <c r="DV5" s="67">
        <v>1</v>
      </c>
      <c r="DW5" s="67">
        <v>2</v>
      </c>
      <c r="DX5" s="67">
        <v>1</v>
      </c>
      <c r="DY5" s="67">
        <v>2</v>
      </c>
      <c r="DZ5" s="67">
        <v>2</v>
      </c>
      <c r="EA5" s="67">
        <v>1</v>
      </c>
      <c r="EB5" s="67">
        <v>1</v>
      </c>
      <c r="EC5" s="67">
        <v>1</v>
      </c>
      <c r="ED5" s="67">
        <v>1</v>
      </c>
      <c r="EE5" s="67">
        <v>2</v>
      </c>
      <c r="EF5" s="67">
        <v>1</v>
      </c>
      <c r="EG5" s="67">
        <v>1</v>
      </c>
      <c r="EH5" s="67">
        <v>1</v>
      </c>
      <c r="EI5" s="67">
        <v>1</v>
      </c>
      <c r="EJ5" s="67">
        <v>1</v>
      </c>
      <c r="EK5" s="67">
        <v>1</v>
      </c>
      <c r="EL5" s="67">
        <v>1</v>
      </c>
      <c r="EM5" s="67">
        <v>1</v>
      </c>
      <c r="EN5" s="67">
        <v>2</v>
      </c>
      <c r="EO5" s="67">
        <v>1</v>
      </c>
      <c r="EP5" s="67">
        <v>1</v>
      </c>
      <c r="EQ5" s="67">
        <v>1</v>
      </c>
      <c r="ER5" s="67">
        <v>1</v>
      </c>
      <c r="ES5" s="67">
        <v>2</v>
      </c>
      <c r="ET5" s="67">
        <v>1</v>
      </c>
      <c r="EU5" s="67">
        <v>1</v>
      </c>
      <c r="EV5" s="67">
        <v>2</v>
      </c>
      <c r="EW5" s="67">
        <v>1</v>
      </c>
      <c r="EX5" s="67">
        <v>1</v>
      </c>
      <c r="EY5" s="67">
        <v>1</v>
      </c>
      <c r="EZ5" s="67">
        <v>1</v>
      </c>
      <c r="FA5" s="67">
        <v>1</v>
      </c>
      <c r="FB5" s="67">
        <v>1</v>
      </c>
      <c r="FC5" s="67">
        <v>1</v>
      </c>
      <c r="FD5" s="67">
        <v>1</v>
      </c>
      <c r="FE5" s="67">
        <v>1</v>
      </c>
      <c r="FF5" s="67">
        <v>1</v>
      </c>
      <c r="FG5" s="67">
        <v>2</v>
      </c>
      <c r="FH5" s="67">
        <v>2</v>
      </c>
      <c r="FI5" s="67">
        <v>1</v>
      </c>
      <c r="FJ5" s="67">
        <v>1</v>
      </c>
      <c r="FK5" s="67">
        <v>1</v>
      </c>
      <c r="FL5" s="67">
        <v>1</v>
      </c>
      <c r="FM5" s="67">
        <v>1</v>
      </c>
      <c r="FN5" s="67">
        <v>1</v>
      </c>
      <c r="FO5" s="67">
        <v>1</v>
      </c>
      <c r="FP5" s="67">
        <v>1</v>
      </c>
      <c r="FQ5" s="67">
        <v>1</v>
      </c>
      <c r="FR5" s="67">
        <v>1</v>
      </c>
      <c r="FS5" s="67">
        <v>2</v>
      </c>
      <c r="FT5" s="67">
        <v>1</v>
      </c>
      <c r="FU5" s="67">
        <v>1</v>
      </c>
      <c r="FV5" s="67">
        <v>2</v>
      </c>
      <c r="FW5" s="67">
        <v>1</v>
      </c>
      <c r="FX5" s="67">
        <v>1</v>
      </c>
      <c r="FY5" s="67">
        <v>1</v>
      </c>
      <c r="FZ5" s="67">
        <v>1</v>
      </c>
      <c r="GA5" s="67">
        <v>1</v>
      </c>
      <c r="GB5" s="67">
        <v>1</v>
      </c>
      <c r="GC5" s="67">
        <v>1</v>
      </c>
      <c r="GD5" s="67">
        <v>1</v>
      </c>
      <c r="GE5" s="67">
        <v>1</v>
      </c>
      <c r="GF5" s="67">
        <v>1</v>
      </c>
      <c r="GG5" s="67">
        <v>1</v>
      </c>
      <c r="GH5" s="67">
        <v>1</v>
      </c>
      <c r="GI5" s="67">
        <v>1</v>
      </c>
      <c r="GJ5" s="67">
        <v>1</v>
      </c>
      <c r="GK5" s="67">
        <v>1</v>
      </c>
      <c r="GL5" s="67">
        <v>1</v>
      </c>
      <c r="GM5" s="67">
        <v>1</v>
      </c>
      <c r="GN5" s="67">
        <v>1</v>
      </c>
      <c r="GO5" s="67">
        <v>2</v>
      </c>
      <c r="GP5" s="67">
        <v>2</v>
      </c>
      <c r="GQ5" s="67">
        <v>1</v>
      </c>
      <c r="GR5" s="67">
        <v>1</v>
      </c>
      <c r="GS5" s="67">
        <v>1</v>
      </c>
      <c r="GT5" s="96"/>
      <c r="GU5" s="71" t="s">
        <v>281</v>
      </c>
      <c r="GV5" s="71" t="s">
        <v>282</v>
      </c>
      <c r="GW5" s="71">
        <f t="shared" si="0"/>
        <v>168</v>
      </c>
      <c r="GX5" s="71" t="s">
        <v>283</v>
      </c>
      <c r="GY5" s="71">
        <f t="shared" si="1"/>
        <v>32</v>
      </c>
      <c r="GZ5" s="72" t="s">
        <v>465</v>
      </c>
      <c r="HA5" s="72">
        <f>COUNTIF(B5:GS5,0)</f>
        <v>0</v>
      </c>
      <c r="HB5" s="66"/>
      <c r="HC5" s="66"/>
      <c r="HD5" s="66"/>
      <c r="HE5" s="66"/>
      <c r="HF5" s="66"/>
      <c r="HG5" s="66"/>
      <c r="HH5" s="66"/>
      <c r="HI5" s="66"/>
      <c r="HJ5" s="66"/>
      <c r="HK5" s="66"/>
      <c r="HL5" s="68">
        <f t="shared" ref="HL5:HL26" si="2">SUM(GW5,GY5,HA5,HC5,HE5,HG5,HI5,HK5)</f>
        <v>200</v>
      </c>
    </row>
    <row r="6" spans="1:220" s="68" customFormat="1">
      <c r="A6" s="66" t="s">
        <v>284</v>
      </c>
      <c r="B6" s="67">
        <v>3</v>
      </c>
      <c r="C6" s="67">
        <v>1</v>
      </c>
      <c r="D6" s="67">
        <v>1</v>
      </c>
      <c r="E6" s="67">
        <v>2</v>
      </c>
      <c r="F6" s="67">
        <v>2</v>
      </c>
      <c r="G6" s="67">
        <v>3</v>
      </c>
      <c r="H6" s="67">
        <v>2</v>
      </c>
      <c r="I6" s="67">
        <v>2</v>
      </c>
      <c r="J6" s="67">
        <v>3</v>
      </c>
      <c r="K6" s="67">
        <v>3</v>
      </c>
      <c r="L6" s="67">
        <v>4</v>
      </c>
      <c r="M6" s="67">
        <v>2</v>
      </c>
      <c r="N6" s="67">
        <v>2</v>
      </c>
      <c r="O6" s="67">
        <v>2</v>
      </c>
      <c r="P6" s="67">
        <v>1</v>
      </c>
      <c r="Q6" s="67">
        <v>2</v>
      </c>
      <c r="R6" s="67">
        <v>3</v>
      </c>
      <c r="S6" s="67">
        <v>3</v>
      </c>
      <c r="T6" s="67">
        <v>1</v>
      </c>
      <c r="U6" s="67">
        <v>6</v>
      </c>
      <c r="V6" s="67">
        <v>2</v>
      </c>
      <c r="W6" s="67">
        <v>2</v>
      </c>
      <c r="X6" s="67">
        <v>7</v>
      </c>
      <c r="Y6" s="67">
        <v>7</v>
      </c>
      <c r="Z6" s="67">
        <v>3</v>
      </c>
      <c r="AA6" s="67">
        <v>3</v>
      </c>
      <c r="AB6" s="67">
        <v>3</v>
      </c>
      <c r="AC6" s="67">
        <v>1</v>
      </c>
      <c r="AD6" s="67">
        <v>3</v>
      </c>
      <c r="AE6" s="67">
        <v>2</v>
      </c>
      <c r="AF6" s="67">
        <v>3</v>
      </c>
      <c r="AG6" s="67">
        <v>1</v>
      </c>
      <c r="AH6" s="67">
        <v>3</v>
      </c>
      <c r="AI6" s="67">
        <v>1</v>
      </c>
      <c r="AJ6" s="67">
        <v>3</v>
      </c>
      <c r="AK6" s="67">
        <v>1</v>
      </c>
      <c r="AL6" s="67">
        <v>7</v>
      </c>
      <c r="AM6" s="67">
        <v>3</v>
      </c>
      <c r="AN6" s="67">
        <v>2</v>
      </c>
      <c r="AO6" s="67">
        <v>4</v>
      </c>
      <c r="AP6" s="67">
        <v>2</v>
      </c>
      <c r="AQ6" s="67">
        <v>2</v>
      </c>
      <c r="AR6" s="67">
        <v>2</v>
      </c>
      <c r="AS6" s="67">
        <v>2</v>
      </c>
      <c r="AT6" s="67">
        <v>1</v>
      </c>
      <c r="AU6" s="67">
        <v>1</v>
      </c>
      <c r="AV6" s="67">
        <v>3</v>
      </c>
      <c r="AW6" s="67">
        <v>3</v>
      </c>
      <c r="AX6" s="67">
        <v>2</v>
      </c>
      <c r="AY6" s="67">
        <v>6</v>
      </c>
      <c r="AZ6" s="67">
        <v>2</v>
      </c>
      <c r="BA6" s="67">
        <v>1</v>
      </c>
      <c r="BB6" s="67">
        <v>7</v>
      </c>
      <c r="BC6" s="67">
        <v>3</v>
      </c>
      <c r="BD6" s="67">
        <v>2</v>
      </c>
      <c r="BE6" s="67">
        <v>1</v>
      </c>
      <c r="BF6" s="67">
        <v>2</v>
      </c>
      <c r="BG6" s="67">
        <v>3</v>
      </c>
      <c r="BH6" s="67">
        <v>7</v>
      </c>
      <c r="BI6" s="67">
        <v>4</v>
      </c>
      <c r="BJ6" s="67">
        <v>4</v>
      </c>
      <c r="BK6" s="67">
        <v>4</v>
      </c>
      <c r="BL6" s="67">
        <v>2</v>
      </c>
      <c r="BM6" s="67">
        <v>2</v>
      </c>
      <c r="BN6" s="67">
        <v>2</v>
      </c>
      <c r="BO6" s="67">
        <v>3</v>
      </c>
      <c r="BP6" s="67">
        <v>6</v>
      </c>
      <c r="BQ6" s="67">
        <v>1</v>
      </c>
      <c r="BR6" s="67">
        <v>3</v>
      </c>
      <c r="BS6" s="67">
        <v>2</v>
      </c>
      <c r="BT6" s="67">
        <v>2</v>
      </c>
      <c r="BU6" s="67">
        <v>2</v>
      </c>
      <c r="BV6" s="67">
        <v>2</v>
      </c>
      <c r="BW6" s="67">
        <v>4</v>
      </c>
      <c r="BX6" s="67">
        <v>3</v>
      </c>
      <c r="BY6" s="67">
        <v>2</v>
      </c>
      <c r="BZ6" s="67">
        <v>3</v>
      </c>
      <c r="CA6" s="67">
        <v>3</v>
      </c>
      <c r="CB6" s="67">
        <v>1</v>
      </c>
      <c r="CC6" s="67">
        <v>2</v>
      </c>
      <c r="CD6" s="67">
        <v>3</v>
      </c>
      <c r="CE6" s="67">
        <v>7</v>
      </c>
      <c r="CF6" s="67">
        <v>2</v>
      </c>
      <c r="CG6" s="67">
        <v>6</v>
      </c>
      <c r="CH6" s="67">
        <v>1</v>
      </c>
      <c r="CI6" s="67">
        <v>1</v>
      </c>
      <c r="CJ6" s="67">
        <v>3</v>
      </c>
      <c r="CK6" s="67">
        <v>2</v>
      </c>
      <c r="CL6" s="67">
        <v>1</v>
      </c>
      <c r="CM6" s="67">
        <v>6</v>
      </c>
      <c r="CN6" s="67">
        <v>5</v>
      </c>
      <c r="CO6" s="67">
        <v>2</v>
      </c>
      <c r="CP6" s="67">
        <v>2</v>
      </c>
      <c r="CQ6" s="67">
        <v>2</v>
      </c>
      <c r="CR6" s="67">
        <v>1</v>
      </c>
      <c r="CS6" s="67">
        <v>2</v>
      </c>
      <c r="CT6" s="67">
        <v>2</v>
      </c>
      <c r="CU6" s="67">
        <v>3</v>
      </c>
      <c r="CV6" s="67">
        <v>2</v>
      </c>
      <c r="CW6" s="67">
        <v>7</v>
      </c>
      <c r="CX6" s="67">
        <v>1</v>
      </c>
      <c r="CY6" s="67">
        <v>2</v>
      </c>
      <c r="CZ6" s="67">
        <v>3</v>
      </c>
      <c r="DA6" s="67">
        <v>2</v>
      </c>
      <c r="DB6" s="67">
        <v>2</v>
      </c>
      <c r="DC6" s="67">
        <v>1</v>
      </c>
      <c r="DD6" s="67">
        <v>2</v>
      </c>
      <c r="DE6" s="67">
        <v>1</v>
      </c>
      <c r="DF6" s="67">
        <v>2</v>
      </c>
      <c r="DG6" s="67">
        <v>2</v>
      </c>
      <c r="DH6" s="67">
        <v>1</v>
      </c>
      <c r="DI6" s="67">
        <v>2</v>
      </c>
      <c r="DJ6" s="67">
        <v>1</v>
      </c>
      <c r="DK6" s="67">
        <v>3</v>
      </c>
      <c r="DL6" s="67">
        <v>1</v>
      </c>
      <c r="DM6" s="67">
        <v>1</v>
      </c>
      <c r="DN6" s="67">
        <v>6</v>
      </c>
      <c r="DO6" s="67">
        <v>3</v>
      </c>
      <c r="DP6" s="67">
        <v>2</v>
      </c>
      <c r="DQ6" s="67">
        <v>2</v>
      </c>
      <c r="DR6" s="67">
        <v>6</v>
      </c>
      <c r="DS6" s="67">
        <v>2</v>
      </c>
      <c r="DT6" s="67">
        <v>6</v>
      </c>
      <c r="DU6" s="67">
        <v>3</v>
      </c>
      <c r="DV6" s="67">
        <v>2</v>
      </c>
      <c r="DW6" s="67">
        <v>7</v>
      </c>
      <c r="DX6" s="67">
        <v>3</v>
      </c>
      <c r="DY6" s="67">
        <v>7</v>
      </c>
      <c r="DZ6" s="67">
        <v>6</v>
      </c>
      <c r="EA6" s="67">
        <v>2</v>
      </c>
      <c r="EB6" s="67">
        <v>3</v>
      </c>
      <c r="EC6" s="67">
        <v>6</v>
      </c>
      <c r="ED6" s="67">
        <v>1</v>
      </c>
      <c r="EE6" s="67">
        <v>1</v>
      </c>
      <c r="EF6" s="67">
        <v>2</v>
      </c>
      <c r="EG6" s="67">
        <v>2</v>
      </c>
      <c r="EH6" s="67">
        <v>4</v>
      </c>
      <c r="EI6" s="67">
        <v>2</v>
      </c>
      <c r="EJ6" s="67">
        <v>2</v>
      </c>
      <c r="EK6" s="67">
        <v>2</v>
      </c>
      <c r="EL6" s="67">
        <v>3</v>
      </c>
      <c r="EM6" s="67">
        <v>2</v>
      </c>
      <c r="EN6" s="67">
        <v>7</v>
      </c>
      <c r="EO6" s="67">
        <v>2</v>
      </c>
      <c r="EP6" s="67">
        <v>2</v>
      </c>
      <c r="EQ6" s="67">
        <v>1</v>
      </c>
      <c r="ER6" s="67">
        <v>3</v>
      </c>
      <c r="ES6" s="67">
        <v>2</v>
      </c>
      <c r="ET6" s="67">
        <v>2</v>
      </c>
      <c r="EU6" s="67">
        <v>2</v>
      </c>
      <c r="EV6" s="67">
        <v>2</v>
      </c>
      <c r="EW6" s="67">
        <v>2</v>
      </c>
      <c r="EX6" s="67">
        <v>2</v>
      </c>
      <c r="EY6" s="67">
        <v>3</v>
      </c>
      <c r="EZ6" s="67">
        <v>1</v>
      </c>
      <c r="FA6" s="67">
        <v>3</v>
      </c>
      <c r="FB6" s="67">
        <v>6</v>
      </c>
      <c r="FC6" s="67">
        <v>2</v>
      </c>
      <c r="FD6" s="67">
        <v>3</v>
      </c>
      <c r="FE6" s="67">
        <v>4</v>
      </c>
      <c r="FF6" s="67">
        <v>2</v>
      </c>
      <c r="FG6" s="67">
        <v>6</v>
      </c>
      <c r="FH6" s="67">
        <v>6</v>
      </c>
      <c r="FI6" s="67">
        <v>2</v>
      </c>
      <c r="FJ6" s="67">
        <v>3</v>
      </c>
      <c r="FK6" s="67">
        <v>3</v>
      </c>
      <c r="FL6" s="67">
        <v>3</v>
      </c>
      <c r="FM6" s="67">
        <v>4</v>
      </c>
      <c r="FN6" s="67">
        <v>4</v>
      </c>
      <c r="FO6" s="67">
        <v>2</v>
      </c>
      <c r="FP6" s="67">
        <v>2</v>
      </c>
      <c r="FQ6" s="67">
        <v>4</v>
      </c>
      <c r="FR6" s="67">
        <v>2</v>
      </c>
      <c r="FS6" s="67">
        <v>7</v>
      </c>
      <c r="FT6" s="67">
        <v>3</v>
      </c>
      <c r="FU6" s="67">
        <v>1</v>
      </c>
      <c r="FV6" s="67">
        <v>1</v>
      </c>
      <c r="FW6" s="67">
        <v>2</v>
      </c>
      <c r="FX6" s="67">
        <v>2</v>
      </c>
      <c r="FY6" s="67">
        <v>2</v>
      </c>
      <c r="FZ6" s="67">
        <v>2</v>
      </c>
      <c r="GA6" s="67">
        <v>2</v>
      </c>
      <c r="GB6" s="67">
        <v>3</v>
      </c>
      <c r="GC6" s="67">
        <v>2</v>
      </c>
      <c r="GD6" s="67">
        <v>2</v>
      </c>
      <c r="GE6" s="67">
        <v>3</v>
      </c>
      <c r="GF6" s="67">
        <v>1</v>
      </c>
      <c r="GG6" s="67">
        <v>5</v>
      </c>
      <c r="GH6" s="67">
        <v>6</v>
      </c>
      <c r="GI6" s="67">
        <v>3</v>
      </c>
      <c r="GJ6" s="67">
        <v>6</v>
      </c>
      <c r="GK6" s="67">
        <v>2</v>
      </c>
      <c r="GL6" s="67">
        <v>3</v>
      </c>
      <c r="GM6" s="67">
        <v>3</v>
      </c>
      <c r="GN6" s="67">
        <v>7</v>
      </c>
      <c r="GO6" s="67">
        <v>1</v>
      </c>
      <c r="GP6" s="67">
        <v>1</v>
      </c>
      <c r="GQ6" s="67">
        <v>1</v>
      </c>
      <c r="GR6" s="67">
        <v>2</v>
      </c>
      <c r="GS6" s="67">
        <v>6</v>
      </c>
      <c r="GT6" s="96"/>
      <c r="GU6" s="69" t="s">
        <v>284</v>
      </c>
      <c r="GV6" s="69" t="s">
        <v>285</v>
      </c>
      <c r="GW6" s="69">
        <f t="shared" si="0"/>
        <v>35</v>
      </c>
      <c r="GX6" s="69" t="s">
        <v>286</v>
      </c>
      <c r="GY6" s="69">
        <f t="shared" si="1"/>
        <v>78</v>
      </c>
      <c r="GZ6" s="69" t="s">
        <v>287</v>
      </c>
      <c r="HA6" s="69">
        <f>COUNTIF(B6:GS6,3)</f>
        <v>46</v>
      </c>
      <c r="HB6" s="69" t="s">
        <v>288</v>
      </c>
      <c r="HC6" s="69">
        <f>COUNTIF(B6:GS6,4)</f>
        <v>11</v>
      </c>
      <c r="HD6" s="69" t="s">
        <v>289</v>
      </c>
      <c r="HE6" s="69">
        <f>COUNTIF(B6:GS6,5)</f>
        <v>2</v>
      </c>
      <c r="HF6" s="69" t="s">
        <v>290</v>
      </c>
      <c r="HG6" s="69">
        <f>COUNTIF(B6:GS6,6)</f>
        <v>16</v>
      </c>
      <c r="HH6" s="69" t="s">
        <v>291</v>
      </c>
      <c r="HI6" s="69">
        <f>COUNTIF(B6:GS6,7)</f>
        <v>12</v>
      </c>
      <c r="HJ6" s="70" t="s">
        <v>466</v>
      </c>
      <c r="HK6" s="70">
        <f>COUNTIF(B6:GS6,0)</f>
        <v>0</v>
      </c>
      <c r="HL6" s="68">
        <f t="shared" si="2"/>
        <v>200</v>
      </c>
    </row>
    <row r="7" spans="1:220" s="68" customFormat="1">
      <c r="A7" s="66" t="s">
        <v>292</v>
      </c>
      <c r="B7" s="67">
        <v>1</v>
      </c>
      <c r="C7" s="67">
        <v>2</v>
      </c>
      <c r="D7" s="67">
        <v>1</v>
      </c>
      <c r="E7" s="67">
        <v>3</v>
      </c>
      <c r="F7" s="67">
        <v>3</v>
      </c>
      <c r="G7" s="67">
        <v>1</v>
      </c>
      <c r="H7" s="67">
        <v>2</v>
      </c>
      <c r="I7" s="67">
        <v>1</v>
      </c>
      <c r="J7" s="67">
        <v>2</v>
      </c>
      <c r="K7" s="67">
        <v>2</v>
      </c>
      <c r="L7" s="67">
        <v>1</v>
      </c>
      <c r="M7" s="67">
        <v>3</v>
      </c>
      <c r="N7" s="67">
        <v>1</v>
      </c>
      <c r="O7" s="67">
        <v>1</v>
      </c>
      <c r="P7" s="67">
        <v>3</v>
      </c>
      <c r="Q7" s="67">
        <v>1</v>
      </c>
      <c r="R7" s="67">
        <v>2</v>
      </c>
      <c r="S7" s="67">
        <v>2</v>
      </c>
      <c r="T7" s="67">
        <v>1</v>
      </c>
      <c r="U7" s="67">
        <v>5</v>
      </c>
      <c r="V7" s="67">
        <v>5</v>
      </c>
      <c r="W7" s="67">
        <v>5</v>
      </c>
      <c r="X7" s="67">
        <v>3</v>
      </c>
      <c r="Y7" s="67">
        <v>3</v>
      </c>
      <c r="Z7" s="67">
        <v>2</v>
      </c>
      <c r="AA7" s="67">
        <v>1</v>
      </c>
      <c r="AB7" s="67">
        <v>1</v>
      </c>
      <c r="AC7" s="67">
        <v>5</v>
      </c>
      <c r="AD7" s="67">
        <v>1</v>
      </c>
      <c r="AE7" s="67">
        <v>1</v>
      </c>
      <c r="AF7" s="67">
        <v>1</v>
      </c>
      <c r="AG7" s="67">
        <v>5</v>
      </c>
      <c r="AH7" s="67">
        <v>2</v>
      </c>
      <c r="AI7" s="67">
        <v>3</v>
      </c>
      <c r="AJ7" s="67">
        <v>5</v>
      </c>
      <c r="AK7" s="67">
        <v>2</v>
      </c>
      <c r="AL7" s="67">
        <v>7</v>
      </c>
      <c r="AM7" s="67">
        <v>3</v>
      </c>
      <c r="AN7" s="67">
        <v>5</v>
      </c>
      <c r="AO7" s="67">
        <v>1</v>
      </c>
      <c r="AP7" s="67">
        <v>1</v>
      </c>
      <c r="AQ7" s="67">
        <v>6</v>
      </c>
      <c r="AR7" s="67">
        <v>6</v>
      </c>
      <c r="AS7" s="67">
        <v>1</v>
      </c>
      <c r="AT7" s="67">
        <v>7</v>
      </c>
      <c r="AU7" s="67">
        <v>1</v>
      </c>
      <c r="AV7" s="67">
        <v>3</v>
      </c>
      <c r="AW7" s="67">
        <v>1</v>
      </c>
      <c r="AX7" s="67">
        <v>2</v>
      </c>
      <c r="AY7" s="67">
        <v>2</v>
      </c>
      <c r="AZ7" s="67">
        <v>1</v>
      </c>
      <c r="BA7" s="67">
        <v>3</v>
      </c>
      <c r="BB7" s="67">
        <v>1</v>
      </c>
      <c r="BC7" s="67">
        <v>1</v>
      </c>
      <c r="BD7" s="67">
        <v>3</v>
      </c>
      <c r="BE7" s="67">
        <v>5</v>
      </c>
      <c r="BF7" s="67">
        <v>2</v>
      </c>
      <c r="BG7" s="67">
        <v>5</v>
      </c>
      <c r="BH7" s="67">
        <v>1</v>
      </c>
      <c r="BI7" s="67">
        <v>1</v>
      </c>
      <c r="BJ7" s="67">
        <v>1</v>
      </c>
      <c r="BK7" s="67">
        <v>1</v>
      </c>
      <c r="BL7" s="67">
        <v>1</v>
      </c>
      <c r="BM7" s="67">
        <v>2</v>
      </c>
      <c r="BN7" s="67">
        <v>1</v>
      </c>
      <c r="BO7" s="67">
        <v>4</v>
      </c>
      <c r="BP7" s="67">
        <v>5</v>
      </c>
      <c r="BQ7" s="67">
        <v>1</v>
      </c>
      <c r="BR7" s="67">
        <v>0</v>
      </c>
      <c r="BS7" s="67">
        <v>1</v>
      </c>
      <c r="BT7" s="67">
        <v>2</v>
      </c>
      <c r="BU7" s="67">
        <v>1</v>
      </c>
      <c r="BV7" s="67">
        <v>1</v>
      </c>
      <c r="BW7" s="67">
        <v>1</v>
      </c>
      <c r="BX7" s="67">
        <v>1</v>
      </c>
      <c r="BY7" s="67">
        <v>1</v>
      </c>
      <c r="BZ7" s="67">
        <v>2</v>
      </c>
      <c r="CA7" s="67">
        <v>2</v>
      </c>
      <c r="CB7" s="67">
        <v>1</v>
      </c>
      <c r="CC7" s="67">
        <v>1</v>
      </c>
      <c r="CD7" s="67">
        <v>3</v>
      </c>
      <c r="CE7" s="67">
        <v>1</v>
      </c>
      <c r="CF7" s="67">
        <v>2</v>
      </c>
      <c r="CG7" s="67">
        <v>7</v>
      </c>
      <c r="CH7" s="67">
        <v>5</v>
      </c>
      <c r="CI7" s="67">
        <v>1</v>
      </c>
      <c r="CJ7" s="67">
        <v>1</v>
      </c>
      <c r="CK7" s="67">
        <v>3</v>
      </c>
      <c r="CL7" s="67">
        <v>1</v>
      </c>
      <c r="CM7" s="67">
        <v>2</v>
      </c>
      <c r="CN7" s="67">
        <v>5</v>
      </c>
      <c r="CO7" s="67">
        <v>1</v>
      </c>
      <c r="CP7" s="67">
        <v>7</v>
      </c>
      <c r="CQ7" s="67">
        <v>2</v>
      </c>
      <c r="CR7" s="67">
        <v>2</v>
      </c>
      <c r="CS7" s="67">
        <v>1</v>
      </c>
      <c r="CT7" s="67">
        <v>3</v>
      </c>
      <c r="CU7" s="67">
        <v>1</v>
      </c>
      <c r="CV7" s="67">
        <v>3</v>
      </c>
      <c r="CW7" s="67">
        <v>2</v>
      </c>
      <c r="CX7" s="67">
        <v>3</v>
      </c>
      <c r="CY7" s="67">
        <v>1</v>
      </c>
      <c r="CZ7" s="67">
        <v>1</v>
      </c>
      <c r="DA7" s="67">
        <v>2</v>
      </c>
      <c r="DB7" s="67">
        <v>5</v>
      </c>
      <c r="DC7" s="67">
        <v>2</v>
      </c>
      <c r="DD7" s="67">
        <v>1</v>
      </c>
      <c r="DE7" s="67">
        <v>1</v>
      </c>
      <c r="DF7" s="67">
        <v>3</v>
      </c>
      <c r="DG7" s="67">
        <v>4</v>
      </c>
      <c r="DH7" s="67">
        <v>1</v>
      </c>
      <c r="DI7" s="67">
        <v>3</v>
      </c>
      <c r="DJ7" s="67">
        <v>5</v>
      </c>
      <c r="DK7" s="67">
        <v>3</v>
      </c>
      <c r="DL7" s="67">
        <v>2</v>
      </c>
      <c r="DM7" s="67">
        <v>2</v>
      </c>
      <c r="DN7" s="67">
        <v>3</v>
      </c>
      <c r="DO7" s="67">
        <v>5</v>
      </c>
      <c r="DP7" s="67">
        <v>2</v>
      </c>
      <c r="DQ7" s="67">
        <v>0</v>
      </c>
      <c r="DR7" s="67">
        <v>3</v>
      </c>
      <c r="DS7" s="67">
        <v>1</v>
      </c>
      <c r="DT7" s="67">
        <v>3</v>
      </c>
      <c r="DU7" s="67">
        <v>2</v>
      </c>
      <c r="DV7" s="67">
        <v>2</v>
      </c>
      <c r="DW7" s="67">
        <v>2</v>
      </c>
      <c r="DX7" s="67">
        <v>2</v>
      </c>
      <c r="DY7" s="67">
        <v>1</v>
      </c>
      <c r="DZ7" s="67">
        <v>3</v>
      </c>
      <c r="EA7" s="67">
        <v>1</v>
      </c>
      <c r="EB7" s="67">
        <v>1</v>
      </c>
      <c r="EC7" s="67">
        <v>2</v>
      </c>
      <c r="ED7" s="67">
        <v>5</v>
      </c>
      <c r="EE7" s="67">
        <v>2</v>
      </c>
      <c r="EF7" s="67">
        <v>7</v>
      </c>
      <c r="EG7" s="67">
        <v>4</v>
      </c>
      <c r="EH7" s="67">
        <v>5</v>
      </c>
      <c r="EI7" s="67">
        <v>5</v>
      </c>
      <c r="EJ7" s="67">
        <v>5</v>
      </c>
      <c r="EK7" s="67">
        <v>2</v>
      </c>
      <c r="EL7" s="67">
        <v>3</v>
      </c>
      <c r="EM7" s="67">
        <v>3</v>
      </c>
      <c r="EN7" s="67">
        <v>7</v>
      </c>
      <c r="EO7" s="67">
        <v>2</v>
      </c>
      <c r="EP7" s="67">
        <v>4</v>
      </c>
      <c r="EQ7" s="67">
        <v>5</v>
      </c>
      <c r="ER7" s="67">
        <v>1</v>
      </c>
      <c r="ES7" s="67">
        <v>1</v>
      </c>
      <c r="ET7" s="67">
        <v>2</v>
      </c>
      <c r="EU7" s="67">
        <v>2</v>
      </c>
      <c r="EV7" s="67">
        <v>1</v>
      </c>
      <c r="EW7" s="67">
        <v>2</v>
      </c>
      <c r="EX7" s="67">
        <v>5</v>
      </c>
      <c r="EY7" s="67">
        <v>1</v>
      </c>
      <c r="EZ7" s="67">
        <v>5</v>
      </c>
      <c r="FA7" s="67">
        <v>3</v>
      </c>
      <c r="FB7" s="67">
        <v>1</v>
      </c>
      <c r="FC7" s="67">
        <v>1</v>
      </c>
      <c r="FD7" s="67">
        <v>1</v>
      </c>
      <c r="FE7" s="67">
        <v>2</v>
      </c>
      <c r="FF7" s="67">
        <v>2</v>
      </c>
      <c r="FG7" s="67">
        <v>2</v>
      </c>
      <c r="FH7" s="67">
        <v>2</v>
      </c>
      <c r="FI7" s="67">
        <v>5</v>
      </c>
      <c r="FJ7" s="67">
        <v>1</v>
      </c>
      <c r="FK7" s="67">
        <v>1</v>
      </c>
      <c r="FL7" s="67">
        <v>1</v>
      </c>
      <c r="FM7" s="67">
        <v>1</v>
      </c>
      <c r="FN7" s="67">
        <v>1</v>
      </c>
      <c r="FO7" s="67">
        <v>4</v>
      </c>
      <c r="FP7" s="67">
        <v>2</v>
      </c>
      <c r="FQ7" s="67">
        <v>7</v>
      </c>
      <c r="FR7" s="67">
        <v>2</v>
      </c>
      <c r="FS7" s="67">
        <v>1</v>
      </c>
      <c r="FT7" s="67">
        <v>2</v>
      </c>
      <c r="FU7" s="67">
        <v>2</v>
      </c>
      <c r="FV7" s="67">
        <v>1</v>
      </c>
      <c r="FW7" s="67">
        <v>2</v>
      </c>
      <c r="FX7" s="67">
        <v>2</v>
      </c>
      <c r="FY7" s="67">
        <v>2</v>
      </c>
      <c r="FZ7" s="67">
        <v>1</v>
      </c>
      <c r="GA7" s="67">
        <v>4</v>
      </c>
      <c r="GB7" s="67">
        <v>1</v>
      </c>
      <c r="GC7" s="67">
        <v>2</v>
      </c>
      <c r="GD7" s="67">
        <v>2</v>
      </c>
      <c r="GE7" s="67">
        <v>1</v>
      </c>
      <c r="GF7" s="67">
        <v>1</v>
      </c>
      <c r="GG7" s="67">
        <v>1</v>
      </c>
      <c r="GH7" s="67">
        <v>1</v>
      </c>
      <c r="GI7" s="67">
        <v>1</v>
      </c>
      <c r="GJ7" s="67">
        <v>3</v>
      </c>
      <c r="GK7" s="67">
        <v>1</v>
      </c>
      <c r="GL7" s="67">
        <v>5</v>
      </c>
      <c r="GM7" s="67">
        <v>2</v>
      </c>
      <c r="GN7" s="67">
        <v>6</v>
      </c>
      <c r="GO7" s="67">
        <v>1</v>
      </c>
      <c r="GP7" s="67">
        <v>2</v>
      </c>
      <c r="GQ7" s="67">
        <v>3</v>
      </c>
      <c r="GR7" s="67">
        <v>1</v>
      </c>
      <c r="GS7" s="67">
        <v>5</v>
      </c>
      <c r="GT7" s="96"/>
      <c r="GU7" s="71" t="s">
        <v>292</v>
      </c>
      <c r="GV7" s="71" t="s">
        <v>293</v>
      </c>
      <c r="GW7" s="71">
        <f t="shared" si="0"/>
        <v>77</v>
      </c>
      <c r="GX7" s="71" t="s">
        <v>294</v>
      </c>
      <c r="GY7" s="71">
        <f t="shared" si="1"/>
        <v>52</v>
      </c>
      <c r="GZ7" s="71" t="s">
        <v>295</v>
      </c>
      <c r="HA7" s="71">
        <f>COUNTIF(B7:GS7,3)</f>
        <v>28</v>
      </c>
      <c r="HB7" s="71" t="s">
        <v>296</v>
      </c>
      <c r="HC7" s="71">
        <f>COUNTIF(B7:GS7,4)</f>
        <v>6</v>
      </c>
      <c r="HD7" s="71" t="s">
        <v>297</v>
      </c>
      <c r="HE7" s="71">
        <f>COUNTIF(B7:GS7,5)</f>
        <v>25</v>
      </c>
      <c r="HF7" s="71" t="s">
        <v>380</v>
      </c>
      <c r="HG7" s="71">
        <f>COUNTIF(B7:GS7,6)</f>
        <v>3</v>
      </c>
      <c r="HH7" s="71" t="s">
        <v>291</v>
      </c>
      <c r="HI7" s="71">
        <f>COUNTIF(B7:GS7,7)</f>
        <v>7</v>
      </c>
      <c r="HJ7" s="72" t="s">
        <v>466</v>
      </c>
      <c r="HK7" s="72">
        <f>COUNTIF(B7:GS7,0)</f>
        <v>2</v>
      </c>
      <c r="HL7" s="68">
        <f t="shared" si="2"/>
        <v>200</v>
      </c>
    </row>
    <row r="8" spans="1:220" s="68" customFormat="1">
      <c r="A8" s="66" t="s">
        <v>381</v>
      </c>
      <c r="B8" s="67">
        <v>1</v>
      </c>
      <c r="C8" s="67">
        <v>1</v>
      </c>
      <c r="D8" s="67">
        <v>2</v>
      </c>
      <c r="E8" s="67">
        <v>3</v>
      </c>
      <c r="F8" s="67">
        <v>3</v>
      </c>
      <c r="G8" s="67">
        <v>1</v>
      </c>
      <c r="H8" s="67">
        <v>1</v>
      </c>
      <c r="I8" s="67">
        <v>1</v>
      </c>
      <c r="J8" s="67">
        <v>1</v>
      </c>
      <c r="K8" s="67">
        <v>1</v>
      </c>
      <c r="L8" s="67">
        <v>2</v>
      </c>
      <c r="M8" s="67">
        <v>1</v>
      </c>
      <c r="N8" s="67">
        <v>2</v>
      </c>
      <c r="O8" s="67">
        <v>1</v>
      </c>
      <c r="P8" s="67">
        <v>1</v>
      </c>
      <c r="Q8" s="67">
        <v>1</v>
      </c>
      <c r="R8" s="67">
        <v>1</v>
      </c>
      <c r="S8" s="67">
        <v>1</v>
      </c>
      <c r="T8" s="67">
        <v>1</v>
      </c>
      <c r="U8" s="67">
        <v>2</v>
      </c>
      <c r="V8" s="67">
        <v>2</v>
      </c>
      <c r="W8" s="67">
        <v>1</v>
      </c>
      <c r="X8" s="67">
        <v>1</v>
      </c>
      <c r="Y8" s="67">
        <v>1</v>
      </c>
      <c r="Z8" s="67">
        <v>2</v>
      </c>
      <c r="AA8" s="67">
        <v>2</v>
      </c>
      <c r="AB8" s="67">
        <v>1</v>
      </c>
      <c r="AC8" s="67">
        <v>3</v>
      </c>
      <c r="AD8" s="67">
        <v>1</v>
      </c>
      <c r="AE8" s="67">
        <v>1</v>
      </c>
      <c r="AF8" s="67">
        <v>2</v>
      </c>
      <c r="AG8" s="67">
        <v>3</v>
      </c>
      <c r="AH8" s="67">
        <v>1</v>
      </c>
      <c r="AI8" s="67">
        <v>1</v>
      </c>
      <c r="AJ8" s="67">
        <v>1</v>
      </c>
      <c r="AK8" s="67">
        <v>3</v>
      </c>
      <c r="AL8" s="67">
        <v>1</v>
      </c>
      <c r="AM8" s="67">
        <v>3</v>
      </c>
      <c r="AN8" s="67">
        <v>1</v>
      </c>
      <c r="AO8" s="67">
        <v>1</v>
      </c>
      <c r="AP8" s="67">
        <v>1</v>
      </c>
      <c r="AQ8" s="67">
        <v>1</v>
      </c>
      <c r="AR8" s="67">
        <v>1</v>
      </c>
      <c r="AS8" s="67">
        <v>1</v>
      </c>
      <c r="AT8" s="67">
        <v>1</v>
      </c>
      <c r="AU8" s="67">
        <v>1</v>
      </c>
      <c r="AV8" s="67">
        <v>1</v>
      </c>
      <c r="AW8" s="67">
        <v>1</v>
      </c>
      <c r="AX8" s="67">
        <v>1</v>
      </c>
      <c r="AY8" s="67">
        <v>1</v>
      </c>
      <c r="AZ8" s="67">
        <v>1</v>
      </c>
      <c r="BA8" s="67">
        <v>3</v>
      </c>
      <c r="BB8" s="67">
        <v>1</v>
      </c>
      <c r="BC8" s="67">
        <v>1</v>
      </c>
      <c r="BD8" s="67">
        <v>1</v>
      </c>
      <c r="BE8" s="67">
        <v>1</v>
      </c>
      <c r="BF8" s="67">
        <v>2</v>
      </c>
      <c r="BG8" s="67">
        <v>1</v>
      </c>
      <c r="BH8" s="67">
        <v>1</v>
      </c>
      <c r="BI8" s="67">
        <v>1</v>
      </c>
      <c r="BJ8" s="67">
        <v>1</v>
      </c>
      <c r="BK8" s="67">
        <v>1</v>
      </c>
      <c r="BL8" s="67">
        <v>1</v>
      </c>
      <c r="BM8" s="67">
        <v>1</v>
      </c>
      <c r="BN8" s="67">
        <v>1</v>
      </c>
      <c r="BO8" s="67">
        <v>3</v>
      </c>
      <c r="BP8" s="67">
        <v>1</v>
      </c>
      <c r="BQ8" s="67">
        <v>1</v>
      </c>
      <c r="BR8" s="67">
        <v>1</v>
      </c>
      <c r="BS8" s="67">
        <v>1</v>
      </c>
      <c r="BT8" s="67">
        <v>1</v>
      </c>
      <c r="BU8" s="67">
        <v>1</v>
      </c>
      <c r="BV8" s="67">
        <v>1</v>
      </c>
      <c r="BW8" s="67">
        <v>3</v>
      </c>
      <c r="BX8" s="67">
        <v>1</v>
      </c>
      <c r="BY8" s="67">
        <v>1</v>
      </c>
      <c r="BZ8" s="67">
        <v>1</v>
      </c>
      <c r="CA8" s="67">
        <v>2</v>
      </c>
      <c r="CB8" s="67">
        <v>1</v>
      </c>
      <c r="CC8" s="67">
        <v>1</v>
      </c>
      <c r="CD8" s="67">
        <v>1</v>
      </c>
      <c r="CE8" s="67">
        <v>1</v>
      </c>
      <c r="CF8" s="67">
        <v>1</v>
      </c>
      <c r="CG8" s="67">
        <v>1</v>
      </c>
      <c r="CH8" s="67">
        <v>3</v>
      </c>
      <c r="CI8" s="67">
        <v>1</v>
      </c>
      <c r="CJ8" s="67">
        <v>1</v>
      </c>
      <c r="CK8" s="67">
        <v>3</v>
      </c>
      <c r="CL8" s="67">
        <v>1</v>
      </c>
      <c r="CM8" s="67">
        <v>3</v>
      </c>
      <c r="CN8" s="67">
        <v>2</v>
      </c>
      <c r="CO8" s="67">
        <v>1</v>
      </c>
      <c r="CP8" s="67">
        <v>1</v>
      </c>
      <c r="CQ8" s="67">
        <v>1</v>
      </c>
      <c r="CR8" s="67">
        <v>1</v>
      </c>
      <c r="CS8" s="67">
        <v>1</v>
      </c>
      <c r="CT8" s="67">
        <v>2</v>
      </c>
      <c r="CU8" s="67">
        <v>1</v>
      </c>
      <c r="CV8" s="67">
        <v>3</v>
      </c>
      <c r="CW8" s="67">
        <v>2</v>
      </c>
      <c r="CX8" s="67">
        <v>1</v>
      </c>
      <c r="CY8" s="67">
        <v>1</v>
      </c>
      <c r="CZ8" s="67">
        <v>1</v>
      </c>
      <c r="DA8" s="67">
        <v>1</v>
      </c>
      <c r="DB8" s="67">
        <v>1</v>
      </c>
      <c r="DC8" s="67">
        <v>1</v>
      </c>
      <c r="DD8" s="67">
        <v>1</v>
      </c>
      <c r="DE8" s="67">
        <v>1</v>
      </c>
      <c r="DF8" s="67">
        <v>3</v>
      </c>
      <c r="DG8" s="67">
        <v>1</v>
      </c>
      <c r="DH8" s="67">
        <v>1</v>
      </c>
      <c r="DI8" s="67">
        <v>1</v>
      </c>
      <c r="DJ8" s="67">
        <v>1</v>
      </c>
      <c r="DK8" s="67">
        <v>1</v>
      </c>
      <c r="DL8" s="67">
        <v>2</v>
      </c>
      <c r="DM8" s="67">
        <v>1</v>
      </c>
      <c r="DN8" s="67">
        <v>1</v>
      </c>
      <c r="DO8" s="67">
        <v>3</v>
      </c>
      <c r="DP8" s="67">
        <v>1</v>
      </c>
      <c r="DQ8" s="67">
        <v>1</v>
      </c>
      <c r="DR8" s="67">
        <v>1</v>
      </c>
      <c r="DS8" s="67">
        <v>1</v>
      </c>
      <c r="DT8" s="67">
        <v>3</v>
      </c>
      <c r="DU8" s="67">
        <v>3</v>
      </c>
      <c r="DV8" s="67">
        <v>2</v>
      </c>
      <c r="DW8" s="67">
        <v>1</v>
      </c>
      <c r="DX8" s="67">
        <v>1</v>
      </c>
      <c r="DY8" s="67">
        <v>1</v>
      </c>
      <c r="DZ8" s="67">
        <v>3</v>
      </c>
      <c r="EA8" s="67">
        <v>2</v>
      </c>
      <c r="EB8" s="67">
        <v>3</v>
      </c>
      <c r="EC8" s="67">
        <v>1</v>
      </c>
      <c r="ED8" s="67">
        <v>3</v>
      </c>
      <c r="EE8" s="67">
        <v>2</v>
      </c>
      <c r="EF8" s="67">
        <v>1</v>
      </c>
      <c r="EG8" s="67">
        <v>3</v>
      </c>
      <c r="EH8" s="67">
        <v>2</v>
      </c>
      <c r="EI8" s="67">
        <v>1</v>
      </c>
      <c r="EJ8" s="67">
        <v>3</v>
      </c>
      <c r="EK8" s="67">
        <v>1</v>
      </c>
      <c r="EL8" s="67">
        <v>1</v>
      </c>
      <c r="EM8" s="67">
        <v>3</v>
      </c>
      <c r="EN8" s="67">
        <v>1</v>
      </c>
      <c r="EO8" s="67">
        <v>1</v>
      </c>
      <c r="EP8" s="67">
        <v>1</v>
      </c>
      <c r="EQ8" s="67">
        <v>1</v>
      </c>
      <c r="ER8" s="67">
        <v>1</v>
      </c>
      <c r="ES8" s="67">
        <v>2</v>
      </c>
      <c r="ET8" s="67">
        <v>2</v>
      </c>
      <c r="EU8" s="67">
        <v>1</v>
      </c>
      <c r="EV8" s="67">
        <v>2</v>
      </c>
      <c r="EW8" s="67">
        <v>3</v>
      </c>
      <c r="EX8" s="67">
        <v>1</v>
      </c>
      <c r="EY8" s="67">
        <v>2</v>
      </c>
      <c r="EZ8" s="67">
        <v>1</v>
      </c>
      <c r="FA8" s="67">
        <v>3</v>
      </c>
      <c r="FB8" s="67">
        <v>1</v>
      </c>
      <c r="FC8" s="67">
        <v>2</v>
      </c>
      <c r="FD8" s="67">
        <v>1</v>
      </c>
      <c r="FE8" s="67">
        <v>1</v>
      </c>
      <c r="FF8" s="67">
        <v>1</v>
      </c>
      <c r="FG8" s="67">
        <v>1</v>
      </c>
      <c r="FH8" s="67">
        <v>3</v>
      </c>
      <c r="FI8" s="67">
        <v>2</v>
      </c>
      <c r="FJ8" s="67">
        <v>1</v>
      </c>
      <c r="FK8" s="67">
        <v>1</v>
      </c>
      <c r="FL8" s="67">
        <v>1</v>
      </c>
      <c r="FM8" s="67">
        <v>2</v>
      </c>
      <c r="FN8" s="67">
        <v>2</v>
      </c>
      <c r="FO8" s="67">
        <v>2</v>
      </c>
      <c r="FP8" s="67">
        <v>1</v>
      </c>
      <c r="FQ8" s="67">
        <v>3</v>
      </c>
      <c r="FR8" s="67">
        <v>1</v>
      </c>
      <c r="FS8" s="67">
        <v>1</v>
      </c>
      <c r="FT8" s="67">
        <v>1</v>
      </c>
      <c r="FU8" s="67">
        <v>1</v>
      </c>
      <c r="FV8" s="67">
        <v>1</v>
      </c>
      <c r="FW8" s="67">
        <v>3</v>
      </c>
      <c r="FX8" s="67">
        <v>1</v>
      </c>
      <c r="FY8" s="67">
        <v>1</v>
      </c>
      <c r="FZ8" s="67">
        <v>1</v>
      </c>
      <c r="GA8" s="67">
        <v>1</v>
      </c>
      <c r="GB8" s="67">
        <v>3</v>
      </c>
      <c r="GC8" s="67">
        <v>1</v>
      </c>
      <c r="GD8" s="67">
        <v>3</v>
      </c>
      <c r="GE8" s="67">
        <v>1</v>
      </c>
      <c r="GF8" s="67">
        <v>1</v>
      </c>
      <c r="GG8" s="67">
        <v>1</v>
      </c>
      <c r="GH8" s="67">
        <v>1</v>
      </c>
      <c r="GI8" s="67">
        <v>1</v>
      </c>
      <c r="GJ8" s="67">
        <v>2</v>
      </c>
      <c r="GK8" s="67">
        <v>1</v>
      </c>
      <c r="GL8" s="67">
        <v>3</v>
      </c>
      <c r="GM8" s="67">
        <v>3</v>
      </c>
      <c r="GN8" s="67">
        <v>1</v>
      </c>
      <c r="GO8" s="67">
        <v>1</v>
      </c>
      <c r="GP8" s="67">
        <v>1</v>
      </c>
      <c r="GQ8" s="67">
        <v>1</v>
      </c>
      <c r="GR8" s="67">
        <v>1</v>
      </c>
      <c r="GS8" s="67">
        <v>3</v>
      </c>
      <c r="GT8" s="96"/>
      <c r="GU8" s="69" t="s">
        <v>381</v>
      </c>
      <c r="GV8" s="69" t="s">
        <v>435</v>
      </c>
      <c r="GW8" s="69">
        <f t="shared" si="0"/>
        <v>139</v>
      </c>
      <c r="GX8" s="69" t="s">
        <v>382</v>
      </c>
      <c r="GY8" s="69">
        <f t="shared" si="1"/>
        <v>28</v>
      </c>
      <c r="GZ8" s="69" t="s">
        <v>434</v>
      </c>
      <c r="HA8" s="69">
        <f>COUNTIF(B8:GS8,3)</f>
        <v>33</v>
      </c>
      <c r="HB8" s="70" t="s">
        <v>466</v>
      </c>
      <c r="HC8" s="70">
        <f>COUNTIF(B8:GS8,0)</f>
        <v>0</v>
      </c>
      <c r="HD8" s="66"/>
      <c r="HE8" s="66"/>
      <c r="HF8" s="66"/>
      <c r="HG8" s="66"/>
      <c r="HH8" s="66"/>
      <c r="HI8" s="66"/>
      <c r="HJ8" s="66"/>
      <c r="HK8" s="66"/>
      <c r="HL8" s="68">
        <f t="shared" si="2"/>
        <v>200</v>
      </c>
    </row>
    <row r="9" spans="1:220" s="68" customFormat="1">
      <c r="A9" s="66" t="s">
        <v>467</v>
      </c>
      <c r="B9" s="67">
        <v>2</v>
      </c>
      <c r="C9" s="67">
        <v>1</v>
      </c>
      <c r="D9" s="67">
        <v>1</v>
      </c>
      <c r="E9" s="67">
        <v>2</v>
      </c>
      <c r="F9" s="67">
        <v>2</v>
      </c>
      <c r="G9" s="67">
        <v>1</v>
      </c>
      <c r="H9" s="67">
        <v>1</v>
      </c>
      <c r="I9" s="67">
        <v>2</v>
      </c>
      <c r="J9" s="67">
        <v>1</v>
      </c>
      <c r="K9" s="67">
        <v>2</v>
      </c>
      <c r="L9" s="67">
        <v>1</v>
      </c>
      <c r="M9" s="67">
        <v>2</v>
      </c>
      <c r="N9" s="67">
        <v>2</v>
      </c>
      <c r="O9" s="67">
        <v>2</v>
      </c>
      <c r="P9" s="67">
        <v>2</v>
      </c>
      <c r="Q9" s="67">
        <v>2</v>
      </c>
      <c r="R9" s="67">
        <v>1</v>
      </c>
      <c r="S9" s="67">
        <v>2</v>
      </c>
      <c r="T9" s="67">
        <v>2</v>
      </c>
      <c r="U9" s="67">
        <v>1</v>
      </c>
      <c r="V9" s="67">
        <v>2</v>
      </c>
      <c r="W9" s="67">
        <v>1</v>
      </c>
      <c r="X9" s="67">
        <v>1</v>
      </c>
      <c r="Y9" s="67">
        <v>1</v>
      </c>
      <c r="Z9" s="67">
        <v>1</v>
      </c>
      <c r="AA9" s="67">
        <v>2</v>
      </c>
      <c r="AB9" s="67">
        <v>1</v>
      </c>
      <c r="AC9" s="67">
        <v>1</v>
      </c>
      <c r="AD9" s="67">
        <v>2</v>
      </c>
      <c r="AE9" s="67">
        <v>1</v>
      </c>
      <c r="AF9" s="67">
        <v>1</v>
      </c>
      <c r="AG9" s="67">
        <v>1</v>
      </c>
      <c r="AH9" s="67">
        <v>1</v>
      </c>
      <c r="AI9" s="67">
        <v>2</v>
      </c>
      <c r="AJ9" s="67">
        <v>3</v>
      </c>
      <c r="AK9" s="67">
        <v>2</v>
      </c>
      <c r="AL9" s="67">
        <v>1</v>
      </c>
      <c r="AM9" s="67">
        <v>2</v>
      </c>
      <c r="AN9" s="67">
        <v>2</v>
      </c>
      <c r="AO9" s="67">
        <v>2</v>
      </c>
      <c r="AP9" s="67">
        <v>1</v>
      </c>
      <c r="AQ9" s="67">
        <v>1</v>
      </c>
      <c r="AR9" s="67">
        <v>1</v>
      </c>
      <c r="AS9" s="67">
        <v>2</v>
      </c>
      <c r="AT9" s="67">
        <v>1</v>
      </c>
      <c r="AU9" s="67">
        <v>2</v>
      </c>
      <c r="AV9" s="67">
        <v>2</v>
      </c>
      <c r="AW9" s="67">
        <v>1</v>
      </c>
      <c r="AX9" s="67">
        <v>1</v>
      </c>
      <c r="AY9" s="67">
        <v>1</v>
      </c>
      <c r="AZ9" s="67">
        <v>2</v>
      </c>
      <c r="BA9" s="67">
        <v>1</v>
      </c>
      <c r="BB9" s="67">
        <v>2</v>
      </c>
      <c r="BC9" s="67">
        <v>1</v>
      </c>
      <c r="BD9" s="67">
        <v>1</v>
      </c>
      <c r="BE9" s="67">
        <v>2</v>
      </c>
      <c r="BF9" s="67">
        <v>1</v>
      </c>
      <c r="BG9" s="67">
        <v>2</v>
      </c>
      <c r="BH9" s="67">
        <v>2</v>
      </c>
      <c r="BI9" s="67">
        <v>2</v>
      </c>
      <c r="BJ9" s="67">
        <v>2</v>
      </c>
      <c r="BK9" s="67">
        <v>2</v>
      </c>
      <c r="BL9" s="67">
        <v>1</v>
      </c>
      <c r="BM9" s="67">
        <v>1</v>
      </c>
      <c r="BN9" s="67">
        <v>2</v>
      </c>
      <c r="BO9" s="67">
        <v>1</v>
      </c>
      <c r="BP9" s="67">
        <v>2</v>
      </c>
      <c r="BQ9" s="67">
        <v>2</v>
      </c>
      <c r="BR9" s="67">
        <v>1</v>
      </c>
      <c r="BS9" s="67">
        <v>2</v>
      </c>
      <c r="BT9" s="67">
        <v>1</v>
      </c>
      <c r="BU9" s="67">
        <v>2</v>
      </c>
      <c r="BV9" s="67">
        <v>1</v>
      </c>
      <c r="BW9" s="67">
        <v>2</v>
      </c>
      <c r="BX9" s="67">
        <v>2</v>
      </c>
      <c r="BY9" s="67">
        <v>2</v>
      </c>
      <c r="BZ9" s="67">
        <v>2</v>
      </c>
      <c r="CA9" s="67">
        <v>2</v>
      </c>
      <c r="CB9" s="67">
        <v>1</v>
      </c>
      <c r="CC9" s="67">
        <v>1</v>
      </c>
      <c r="CD9" s="67">
        <v>2</v>
      </c>
      <c r="CE9" s="67">
        <v>2</v>
      </c>
      <c r="CF9" s="67">
        <v>2</v>
      </c>
      <c r="CG9" s="67">
        <v>1</v>
      </c>
      <c r="CH9" s="67">
        <v>2</v>
      </c>
      <c r="CI9" s="67">
        <v>1</v>
      </c>
      <c r="CJ9" s="67">
        <v>1</v>
      </c>
      <c r="CK9" s="67">
        <v>2</v>
      </c>
      <c r="CL9" s="67">
        <v>1</v>
      </c>
      <c r="CM9" s="67">
        <v>1</v>
      </c>
      <c r="CN9" s="67">
        <v>2</v>
      </c>
      <c r="CO9" s="67">
        <v>1</v>
      </c>
      <c r="CP9" s="67">
        <v>2</v>
      </c>
      <c r="CQ9" s="67">
        <v>1</v>
      </c>
      <c r="CR9" s="67">
        <v>1</v>
      </c>
      <c r="CS9" s="67">
        <v>2</v>
      </c>
      <c r="CT9" s="67">
        <v>1</v>
      </c>
      <c r="CU9" s="67">
        <v>2</v>
      </c>
      <c r="CV9" s="67">
        <v>1</v>
      </c>
      <c r="CW9" s="67">
        <v>2</v>
      </c>
      <c r="CX9" s="67">
        <v>1</v>
      </c>
      <c r="CY9" s="67">
        <v>2</v>
      </c>
      <c r="CZ9" s="67">
        <v>1</v>
      </c>
      <c r="DA9" s="67">
        <v>1</v>
      </c>
      <c r="DB9" s="67">
        <v>1</v>
      </c>
      <c r="DC9" s="67">
        <v>1</v>
      </c>
      <c r="DD9" s="67">
        <v>2</v>
      </c>
      <c r="DE9" s="67">
        <v>1</v>
      </c>
      <c r="DF9" s="67">
        <v>1</v>
      </c>
      <c r="DG9" s="67">
        <v>2</v>
      </c>
      <c r="DH9" s="67">
        <v>2</v>
      </c>
      <c r="DI9" s="67">
        <v>2</v>
      </c>
      <c r="DJ9" s="67">
        <v>2</v>
      </c>
      <c r="DK9" s="67">
        <v>2</v>
      </c>
      <c r="DL9" s="67">
        <v>0</v>
      </c>
      <c r="DM9" s="67">
        <v>2</v>
      </c>
      <c r="DN9" s="67">
        <v>1</v>
      </c>
      <c r="DO9" s="67">
        <v>1</v>
      </c>
      <c r="DP9" s="67">
        <v>1</v>
      </c>
      <c r="DQ9" s="67">
        <v>1</v>
      </c>
      <c r="DR9" s="67">
        <v>1</v>
      </c>
      <c r="DS9" s="67">
        <v>1</v>
      </c>
      <c r="DT9" s="67">
        <v>1</v>
      </c>
      <c r="DU9" s="67">
        <v>1</v>
      </c>
      <c r="DV9" s="67">
        <v>1</v>
      </c>
      <c r="DW9" s="67">
        <v>2</v>
      </c>
      <c r="DX9" s="67">
        <v>2</v>
      </c>
      <c r="DY9" s="67">
        <v>2</v>
      </c>
      <c r="DZ9" s="67">
        <v>2</v>
      </c>
      <c r="EA9" s="67">
        <v>2</v>
      </c>
      <c r="EB9" s="67">
        <v>2</v>
      </c>
      <c r="EC9" s="67">
        <v>2</v>
      </c>
      <c r="ED9" s="67">
        <v>2</v>
      </c>
      <c r="EE9" s="67">
        <v>1</v>
      </c>
      <c r="EF9" s="67">
        <v>1</v>
      </c>
      <c r="EG9" s="67">
        <v>2</v>
      </c>
      <c r="EH9" s="67">
        <v>2</v>
      </c>
      <c r="EI9" s="67">
        <v>1</v>
      </c>
      <c r="EJ9" s="67">
        <v>2</v>
      </c>
      <c r="EK9" s="67">
        <v>2</v>
      </c>
      <c r="EL9" s="67">
        <v>1</v>
      </c>
      <c r="EM9" s="67">
        <v>2</v>
      </c>
      <c r="EN9" s="67">
        <v>2</v>
      </c>
      <c r="EO9" s="67">
        <v>1</v>
      </c>
      <c r="EP9" s="67">
        <v>1</v>
      </c>
      <c r="EQ9" s="67">
        <v>1</v>
      </c>
      <c r="ER9" s="67">
        <v>1</v>
      </c>
      <c r="ES9" s="67">
        <v>2</v>
      </c>
      <c r="ET9" s="67">
        <v>2</v>
      </c>
      <c r="EU9" s="67">
        <v>1</v>
      </c>
      <c r="EV9" s="67">
        <v>2</v>
      </c>
      <c r="EW9" s="67">
        <v>2</v>
      </c>
      <c r="EX9" s="67">
        <v>2</v>
      </c>
      <c r="EY9" s="67">
        <v>2</v>
      </c>
      <c r="EZ9" s="67">
        <v>1</v>
      </c>
      <c r="FA9" s="67">
        <v>2</v>
      </c>
      <c r="FB9" s="67">
        <v>2</v>
      </c>
      <c r="FC9" s="67">
        <v>1</v>
      </c>
      <c r="FD9" s="67">
        <v>1</v>
      </c>
      <c r="FE9" s="67">
        <v>1</v>
      </c>
      <c r="FF9" s="67">
        <v>2</v>
      </c>
      <c r="FG9" s="67">
        <v>1</v>
      </c>
      <c r="FH9" s="67">
        <v>1</v>
      </c>
      <c r="FI9" s="67">
        <v>3</v>
      </c>
      <c r="FJ9" s="67">
        <v>1</v>
      </c>
      <c r="FK9" s="67">
        <v>1</v>
      </c>
      <c r="FL9" s="67">
        <v>1</v>
      </c>
      <c r="FM9" s="67">
        <v>2</v>
      </c>
      <c r="FN9" s="67">
        <v>2</v>
      </c>
      <c r="FO9" s="67">
        <v>2</v>
      </c>
      <c r="FP9" s="67">
        <v>2</v>
      </c>
      <c r="FQ9" s="67">
        <v>1</v>
      </c>
      <c r="FR9" s="67">
        <v>1</v>
      </c>
      <c r="FS9" s="67">
        <v>2</v>
      </c>
      <c r="FT9" s="67">
        <v>2</v>
      </c>
      <c r="FU9" s="67">
        <v>2</v>
      </c>
      <c r="FV9" s="67">
        <v>2</v>
      </c>
      <c r="FW9" s="67">
        <v>2</v>
      </c>
      <c r="FX9" s="67">
        <v>1</v>
      </c>
      <c r="FY9" s="67">
        <v>2</v>
      </c>
      <c r="FZ9" s="67">
        <v>1</v>
      </c>
      <c r="GA9" s="67">
        <v>1</v>
      </c>
      <c r="GB9" s="67">
        <v>2</v>
      </c>
      <c r="GC9" s="67">
        <v>1</v>
      </c>
      <c r="GD9" s="67">
        <v>2</v>
      </c>
      <c r="GE9" s="67">
        <v>2</v>
      </c>
      <c r="GF9" s="67">
        <v>1</v>
      </c>
      <c r="GG9" s="67">
        <v>2</v>
      </c>
      <c r="GH9" s="67">
        <v>1</v>
      </c>
      <c r="GI9" s="67">
        <v>1</v>
      </c>
      <c r="GJ9" s="67">
        <v>2</v>
      </c>
      <c r="GK9" s="67">
        <v>2</v>
      </c>
      <c r="GL9" s="67">
        <v>2</v>
      </c>
      <c r="GM9" s="67">
        <v>2</v>
      </c>
      <c r="GN9" s="67">
        <v>2</v>
      </c>
      <c r="GO9" s="67">
        <v>1</v>
      </c>
      <c r="GP9" s="67">
        <v>1</v>
      </c>
      <c r="GQ9" s="67">
        <v>2</v>
      </c>
      <c r="GR9" s="67">
        <v>2</v>
      </c>
      <c r="GS9" s="67">
        <v>1</v>
      </c>
      <c r="GT9" s="96"/>
      <c r="GU9" s="69" t="s">
        <v>451</v>
      </c>
      <c r="GV9" s="74" t="s">
        <v>383</v>
      </c>
      <c r="GW9" s="69">
        <f t="shared" si="0"/>
        <v>94</v>
      </c>
      <c r="GX9" s="74" t="s">
        <v>384</v>
      </c>
      <c r="GY9" s="69">
        <f t="shared" si="1"/>
        <v>103</v>
      </c>
      <c r="GZ9" s="74" t="s">
        <v>385</v>
      </c>
      <c r="HA9" s="69">
        <f>COUNTIF(B9:GS9,3)</f>
        <v>2</v>
      </c>
      <c r="HB9" s="74" t="s">
        <v>386</v>
      </c>
      <c r="HC9" s="69">
        <f>COUNTIF(B9:GS9,4)</f>
        <v>0</v>
      </c>
      <c r="HD9" s="70" t="s">
        <v>466</v>
      </c>
      <c r="HE9" s="70">
        <f>COUNTIF(B9:GS9,0)</f>
        <v>1</v>
      </c>
      <c r="HF9" s="66"/>
      <c r="HG9" s="66"/>
      <c r="HH9" s="66"/>
      <c r="HI9" s="66"/>
      <c r="HJ9" s="66"/>
      <c r="HK9" s="66"/>
      <c r="HL9" s="68">
        <f t="shared" si="2"/>
        <v>200</v>
      </c>
    </row>
    <row r="10" spans="1:220" s="68" customFormat="1">
      <c r="A10" s="66" t="s">
        <v>468</v>
      </c>
      <c r="B10" s="67">
        <v>2</v>
      </c>
      <c r="C10" s="67">
        <v>1</v>
      </c>
      <c r="D10" s="67">
        <v>2</v>
      </c>
      <c r="E10" s="67">
        <v>1</v>
      </c>
      <c r="F10" s="67">
        <v>1</v>
      </c>
      <c r="G10" s="67">
        <v>1</v>
      </c>
      <c r="H10" s="67">
        <v>1</v>
      </c>
      <c r="I10" s="67">
        <v>2</v>
      </c>
      <c r="J10" s="67">
        <v>1</v>
      </c>
      <c r="K10" s="67">
        <v>4</v>
      </c>
      <c r="L10" s="67">
        <v>1</v>
      </c>
      <c r="M10" s="67">
        <v>3</v>
      </c>
      <c r="N10" s="67">
        <v>1</v>
      </c>
      <c r="O10" s="67">
        <v>1</v>
      </c>
      <c r="P10" s="67">
        <v>2</v>
      </c>
      <c r="Q10" s="67">
        <v>1</v>
      </c>
      <c r="R10" s="67">
        <v>2</v>
      </c>
      <c r="S10" s="67">
        <v>1</v>
      </c>
      <c r="T10" s="67">
        <v>3</v>
      </c>
      <c r="U10" s="67">
        <v>1</v>
      </c>
      <c r="V10" s="67">
        <v>2</v>
      </c>
      <c r="W10" s="67">
        <v>1</v>
      </c>
      <c r="X10" s="67">
        <v>1</v>
      </c>
      <c r="Y10" s="67">
        <v>1</v>
      </c>
      <c r="Z10" s="67">
        <v>1</v>
      </c>
      <c r="AA10" s="67">
        <v>3</v>
      </c>
      <c r="AB10" s="67">
        <v>1</v>
      </c>
      <c r="AC10" s="67">
        <v>1</v>
      </c>
      <c r="AD10" s="67">
        <v>1</v>
      </c>
      <c r="AE10" s="67">
        <v>1</v>
      </c>
      <c r="AF10" s="67">
        <v>1</v>
      </c>
      <c r="AG10" s="67">
        <v>1</v>
      </c>
      <c r="AH10" s="67">
        <v>1</v>
      </c>
      <c r="AI10" s="67">
        <v>1</v>
      </c>
      <c r="AJ10" s="67">
        <v>2</v>
      </c>
      <c r="AK10" s="67">
        <v>2</v>
      </c>
      <c r="AL10" s="67">
        <v>1</v>
      </c>
      <c r="AM10" s="67">
        <v>1</v>
      </c>
      <c r="AN10" s="67">
        <v>1</v>
      </c>
      <c r="AO10" s="67">
        <v>2</v>
      </c>
      <c r="AP10" s="67">
        <v>1</v>
      </c>
      <c r="AQ10" s="67">
        <v>1</v>
      </c>
      <c r="AR10" s="67">
        <v>2</v>
      </c>
      <c r="AS10" s="67">
        <v>1</v>
      </c>
      <c r="AT10" s="67">
        <v>1</v>
      </c>
      <c r="AU10" s="67">
        <v>2</v>
      </c>
      <c r="AV10" s="67">
        <v>3</v>
      </c>
      <c r="AW10" s="67">
        <v>1</v>
      </c>
      <c r="AX10" s="67">
        <v>1</v>
      </c>
      <c r="AY10" s="67">
        <v>1</v>
      </c>
      <c r="AZ10" s="67">
        <v>1</v>
      </c>
      <c r="BA10" s="67">
        <v>1</v>
      </c>
      <c r="BB10" s="67">
        <v>1</v>
      </c>
      <c r="BC10" s="67">
        <v>1</v>
      </c>
      <c r="BD10" s="67">
        <v>1</v>
      </c>
      <c r="BE10" s="67">
        <v>1</v>
      </c>
      <c r="BF10" s="67">
        <v>1</v>
      </c>
      <c r="BG10" s="67">
        <v>1</v>
      </c>
      <c r="BH10" s="67">
        <v>2</v>
      </c>
      <c r="BI10" s="67">
        <v>1</v>
      </c>
      <c r="BJ10" s="67">
        <v>1</v>
      </c>
      <c r="BK10" s="67">
        <v>2</v>
      </c>
      <c r="BL10" s="67">
        <v>1</v>
      </c>
      <c r="BM10" s="67">
        <v>1</v>
      </c>
      <c r="BN10" s="67">
        <v>2</v>
      </c>
      <c r="BO10" s="67">
        <v>1</v>
      </c>
      <c r="BP10" s="67">
        <v>1</v>
      </c>
      <c r="BQ10" s="67">
        <v>2</v>
      </c>
      <c r="BR10" s="67">
        <v>0</v>
      </c>
      <c r="BS10" s="67">
        <v>1</v>
      </c>
      <c r="BT10" s="67">
        <v>1</v>
      </c>
      <c r="BU10" s="67">
        <v>2</v>
      </c>
      <c r="BV10" s="67">
        <v>1</v>
      </c>
      <c r="BW10" s="67">
        <v>2</v>
      </c>
      <c r="BX10" s="67">
        <v>2</v>
      </c>
      <c r="BY10" s="67">
        <v>2</v>
      </c>
      <c r="BZ10" s="67">
        <v>1</v>
      </c>
      <c r="CA10" s="67">
        <v>1</v>
      </c>
      <c r="CB10" s="67">
        <v>2</v>
      </c>
      <c r="CC10" s="67">
        <v>1</v>
      </c>
      <c r="CD10" s="67">
        <v>2</v>
      </c>
      <c r="CE10" s="67">
        <v>1</v>
      </c>
      <c r="CF10" s="67">
        <v>1</v>
      </c>
      <c r="CG10" s="67">
        <v>1</v>
      </c>
      <c r="CH10" s="67">
        <v>1</v>
      </c>
      <c r="CI10" s="67">
        <v>1</v>
      </c>
      <c r="CJ10" s="67">
        <v>1</v>
      </c>
      <c r="CK10" s="67">
        <v>2</v>
      </c>
      <c r="CL10" s="67">
        <v>2</v>
      </c>
      <c r="CM10" s="67">
        <v>2</v>
      </c>
      <c r="CN10" s="67">
        <v>1</v>
      </c>
      <c r="CO10" s="67">
        <v>1</v>
      </c>
      <c r="CP10" s="67">
        <v>3</v>
      </c>
      <c r="CQ10" s="67">
        <v>1</v>
      </c>
      <c r="CR10" s="67">
        <v>1</v>
      </c>
      <c r="CS10" s="67">
        <v>1</v>
      </c>
      <c r="CT10" s="67">
        <v>1</v>
      </c>
      <c r="CU10" s="67">
        <v>1</v>
      </c>
      <c r="CV10" s="67">
        <v>1</v>
      </c>
      <c r="CW10" s="67">
        <v>0</v>
      </c>
      <c r="CX10" s="67">
        <v>1</v>
      </c>
      <c r="CY10" s="67">
        <v>2</v>
      </c>
      <c r="CZ10" s="67">
        <v>1</v>
      </c>
      <c r="DA10" s="67">
        <v>1</v>
      </c>
      <c r="DB10" s="67">
        <v>2</v>
      </c>
      <c r="DC10" s="67">
        <v>1</v>
      </c>
      <c r="DD10" s="67">
        <v>2</v>
      </c>
      <c r="DE10" s="67">
        <v>1</v>
      </c>
      <c r="DF10" s="67">
        <v>2</v>
      </c>
      <c r="DG10" s="67">
        <v>1</v>
      </c>
      <c r="DH10" s="67">
        <v>2</v>
      </c>
      <c r="DI10" s="67">
        <v>2</v>
      </c>
      <c r="DJ10" s="67">
        <v>1</v>
      </c>
      <c r="DK10" s="67">
        <v>1</v>
      </c>
      <c r="DL10" s="67">
        <v>0</v>
      </c>
      <c r="DM10" s="67">
        <v>2</v>
      </c>
      <c r="DN10" s="67">
        <v>0</v>
      </c>
      <c r="DO10" s="67">
        <v>0</v>
      </c>
      <c r="DP10" s="67">
        <v>1</v>
      </c>
      <c r="DQ10" s="67">
        <v>0</v>
      </c>
      <c r="DR10" s="67">
        <v>0</v>
      </c>
      <c r="DS10" s="67">
        <v>1</v>
      </c>
      <c r="DT10" s="67">
        <v>2</v>
      </c>
      <c r="DU10" s="67">
        <v>1</v>
      </c>
      <c r="DV10" s="67">
        <v>1</v>
      </c>
      <c r="DW10" s="67">
        <v>1</v>
      </c>
      <c r="DX10" s="67">
        <v>3</v>
      </c>
      <c r="DY10" s="67">
        <v>2</v>
      </c>
      <c r="DZ10" s="67">
        <v>1</v>
      </c>
      <c r="EA10" s="67">
        <v>2</v>
      </c>
      <c r="EB10" s="67">
        <v>2</v>
      </c>
      <c r="EC10" s="67">
        <v>3</v>
      </c>
      <c r="ED10" s="67">
        <v>2</v>
      </c>
      <c r="EE10" s="67">
        <v>1</v>
      </c>
      <c r="EF10" s="67">
        <v>2</v>
      </c>
      <c r="EG10" s="67">
        <v>1</v>
      </c>
      <c r="EH10" s="67">
        <v>0</v>
      </c>
      <c r="EI10" s="67">
        <v>1</v>
      </c>
      <c r="EJ10" s="67">
        <v>1</v>
      </c>
      <c r="EK10" s="67">
        <v>1</v>
      </c>
      <c r="EL10" s="67">
        <v>1</v>
      </c>
      <c r="EM10" s="67">
        <v>1</v>
      </c>
      <c r="EN10" s="67">
        <v>1</v>
      </c>
      <c r="EO10" s="67">
        <v>1</v>
      </c>
      <c r="EP10" s="67">
        <v>0</v>
      </c>
      <c r="EQ10" s="67">
        <v>1</v>
      </c>
      <c r="ER10" s="67">
        <v>1</v>
      </c>
      <c r="ES10" s="67">
        <v>1</v>
      </c>
      <c r="ET10" s="67">
        <v>2</v>
      </c>
      <c r="EU10" s="67">
        <v>1</v>
      </c>
      <c r="EV10" s="67">
        <v>1</v>
      </c>
      <c r="EW10" s="67">
        <v>1</v>
      </c>
      <c r="EX10" s="67">
        <v>2</v>
      </c>
      <c r="EY10" s="67">
        <v>1</v>
      </c>
      <c r="EZ10" s="67">
        <v>1</v>
      </c>
      <c r="FA10" s="67">
        <v>2</v>
      </c>
      <c r="FB10" s="67">
        <v>2</v>
      </c>
      <c r="FC10" s="67">
        <v>1</v>
      </c>
      <c r="FD10" s="67">
        <v>1</v>
      </c>
      <c r="FE10" s="67">
        <v>1</v>
      </c>
      <c r="FF10" s="67">
        <v>2</v>
      </c>
      <c r="FG10" s="67">
        <v>1</v>
      </c>
      <c r="FH10" s="67">
        <v>1</v>
      </c>
      <c r="FI10" s="67">
        <v>0</v>
      </c>
      <c r="FJ10" s="67">
        <v>2</v>
      </c>
      <c r="FK10" s="67">
        <v>2</v>
      </c>
      <c r="FL10" s="67">
        <v>1</v>
      </c>
      <c r="FM10" s="67">
        <v>2</v>
      </c>
      <c r="FN10" s="67">
        <v>2</v>
      </c>
      <c r="FO10" s="67">
        <v>1</v>
      </c>
      <c r="FP10" s="67">
        <v>0</v>
      </c>
      <c r="FQ10" s="67">
        <v>1</v>
      </c>
      <c r="FR10" s="67">
        <v>2</v>
      </c>
      <c r="FS10" s="67">
        <v>0</v>
      </c>
      <c r="FT10" s="67">
        <v>1</v>
      </c>
      <c r="FU10" s="67">
        <v>2</v>
      </c>
      <c r="FV10" s="67">
        <v>1</v>
      </c>
      <c r="FW10" s="67">
        <v>1</v>
      </c>
      <c r="FX10" s="67">
        <v>1</v>
      </c>
      <c r="FY10" s="67">
        <v>2</v>
      </c>
      <c r="FZ10" s="67">
        <v>1</v>
      </c>
      <c r="GA10" s="67">
        <v>1</v>
      </c>
      <c r="GB10" s="67">
        <v>1</v>
      </c>
      <c r="GC10" s="67">
        <v>2</v>
      </c>
      <c r="GD10" s="67">
        <v>2</v>
      </c>
      <c r="GE10" s="67">
        <v>2</v>
      </c>
      <c r="GF10" s="67">
        <v>1</v>
      </c>
      <c r="GG10" s="67">
        <v>1</v>
      </c>
      <c r="GH10" s="67">
        <v>1</v>
      </c>
      <c r="GI10" s="67">
        <v>1</v>
      </c>
      <c r="GJ10" s="67">
        <v>1</v>
      </c>
      <c r="GK10" s="67">
        <v>1</v>
      </c>
      <c r="GL10" s="67">
        <v>1</v>
      </c>
      <c r="GM10" s="67">
        <v>2</v>
      </c>
      <c r="GN10" s="67">
        <v>2</v>
      </c>
      <c r="GO10" s="67">
        <v>2</v>
      </c>
      <c r="GP10" s="67">
        <v>1</v>
      </c>
      <c r="GQ10" s="67">
        <v>1</v>
      </c>
      <c r="GR10" s="67">
        <v>2</v>
      </c>
      <c r="GS10" s="67">
        <v>2</v>
      </c>
      <c r="GT10" s="96"/>
      <c r="GU10" s="71" t="s">
        <v>452</v>
      </c>
      <c r="GV10" s="73" t="s">
        <v>383</v>
      </c>
      <c r="GW10" s="71">
        <f t="shared" si="0"/>
        <v>123</v>
      </c>
      <c r="GX10" s="73" t="s">
        <v>384</v>
      </c>
      <c r="GY10" s="71">
        <f t="shared" si="1"/>
        <v>57</v>
      </c>
      <c r="GZ10" s="73" t="s">
        <v>385</v>
      </c>
      <c r="HA10" s="71">
        <f>COUNTIF(B10:GS10,3)</f>
        <v>7</v>
      </c>
      <c r="HB10" s="73" t="s">
        <v>386</v>
      </c>
      <c r="HC10" s="71">
        <f>COUNTIF(B10:GS10,4)</f>
        <v>1</v>
      </c>
      <c r="HD10" s="72" t="s">
        <v>466</v>
      </c>
      <c r="HE10" s="72">
        <f>COUNTIF(B10:GS10,0)</f>
        <v>12</v>
      </c>
      <c r="HF10" s="66"/>
      <c r="HG10" s="66"/>
      <c r="HH10" s="66"/>
      <c r="HI10" s="66"/>
      <c r="HJ10" s="66"/>
      <c r="HK10" s="66"/>
      <c r="HL10" s="68">
        <f t="shared" si="2"/>
        <v>200</v>
      </c>
    </row>
    <row r="11" spans="1:220" s="68" customFormat="1">
      <c r="A11" s="69" t="s">
        <v>469</v>
      </c>
      <c r="B11" s="103"/>
      <c r="C11" s="103"/>
      <c r="D11" s="103"/>
      <c r="E11" s="103"/>
      <c r="F11" s="103"/>
      <c r="G11" s="103"/>
      <c r="H11" s="103"/>
      <c r="I11" s="103"/>
      <c r="J11" s="103"/>
      <c r="K11" s="103"/>
      <c r="L11" s="103"/>
      <c r="M11" s="103"/>
      <c r="N11" s="103"/>
      <c r="O11" s="103"/>
      <c r="P11" s="103"/>
      <c r="Q11" s="103"/>
      <c r="R11" s="103"/>
      <c r="S11" s="103"/>
      <c r="T11" s="103"/>
      <c r="U11" s="103"/>
      <c r="V11" s="103"/>
      <c r="W11" s="103"/>
      <c r="X11" s="103"/>
      <c r="Y11" s="103"/>
      <c r="Z11" s="103"/>
      <c r="AA11" s="103"/>
      <c r="AB11" s="103"/>
      <c r="AC11" s="103"/>
      <c r="AD11" s="103"/>
      <c r="AE11" s="103"/>
      <c r="AF11" s="103"/>
      <c r="AG11" s="103"/>
      <c r="AH11" s="103"/>
      <c r="AI11" s="103"/>
      <c r="AJ11" s="103"/>
      <c r="AK11" s="103"/>
      <c r="AL11" s="103"/>
      <c r="AM11" s="103"/>
      <c r="AN11" s="103"/>
      <c r="AO11" s="103"/>
      <c r="AP11" s="103"/>
      <c r="AQ11" s="103"/>
      <c r="AR11" s="103"/>
      <c r="AS11" s="103"/>
      <c r="AT11" s="103"/>
      <c r="AU11" s="103"/>
      <c r="AV11" s="103"/>
      <c r="AW11" s="103"/>
      <c r="AX11" s="103"/>
      <c r="AY11" s="103"/>
      <c r="AZ11" s="103"/>
      <c r="BA11" s="103"/>
      <c r="BB11" s="103"/>
      <c r="BC11" s="103"/>
      <c r="BD11" s="103"/>
      <c r="BE11" s="103"/>
      <c r="BF11" s="103"/>
      <c r="BG11" s="103"/>
      <c r="BH11" s="103"/>
      <c r="BI11" s="103"/>
      <c r="BJ11" s="103"/>
      <c r="BK11" s="103"/>
      <c r="BL11" s="103"/>
      <c r="BM11" s="103"/>
      <c r="BN11" s="103"/>
      <c r="BO11" s="103"/>
      <c r="BP11" s="103"/>
      <c r="BQ11" s="103"/>
      <c r="BR11" s="103"/>
      <c r="BS11" s="103"/>
      <c r="BT11" s="103"/>
      <c r="BU11" s="103"/>
      <c r="BV11" s="103"/>
      <c r="BW11" s="103"/>
      <c r="BX11" s="103"/>
      <c r="BY11" s="103"/>
      <c r="BZ11" s="103"/>
      <c r="CA11" s="103"/>
      <c r="CB11" s="103"/>
      <c r="CC11" s="103"/>
      <c r="CD11" s="103"/>
      <c r="CE11" s="103"/>
      <c r="CF11" s="103"/>
      <c r="CG11" s="103"/>
      <c r="CH11" s="103"/>
      <c r="CI11" s="103"/>
      <c r="CJ11" s="103"/>
      <c r="CK11" s="103"/>
      <c r="CL11" s="103"/>
      <c r="CM11" s="103"/>
      <c r="CN11" s="103"/>
      <c r="CO11" s="103"/>
      <c r="CP11" s="103"/>
      <c r="CQ11" s="103"/>
      <c r="CR11" s="103"/>
      <c r="CS11" s="103"/>
      <c r="CT11" s="103"/>
      <c r="CU11" s="103"/>
      <c r="CV11" s="103"/>
      <c r="CW11" s="103"/>
      <c r="CX11" s="103"/>
      <c r="CY11" s="103"/>
      <c r="CZ11" s="103"/>
      <c r="DA11" s="103"/>
      <c r="DB11" s="103"/>
      <c r="DC11" s="103"/>
      <c r="DD11" s="103"/>
      <c r="DE11" s="103"/>
      <c r="DF11" s="103"/>
      <c r="DG11" s="103"/>
      <c r="DH11" s="103"/>
      <c r="DI11" s="103"/>
      <c r="DJ11" s="103"/>
      <c r="DK11" s="103"/>
      <c r="DL11" s="103"/>
      <c r="DM11" s="103"/>
      <c r="DN11" s="103"/>
      <c r="DO11" s="103"/>
      <c r="DP11" s="103"/>
      <c r="DQ11" s="103"/>
      <c r="DR11" s="103"/>
      <c r="DS11" s="103"/>
      <c r="DT11" s="103"/>
      <c r="DU11" s="103"/>
      <c r="DV11" s="103"/>
      <c r="DW11" s="103"/>
      <c r="DX11" s="103"/>
      <c r="DY11" s="103"/>
      <c r="DZ11" s="103"/>
      <c r="EA11" s="103"/>
      <c r="EB11" s="103"/>
      <c r="EC11" s="103"/>
      <c r="ED11" s="103"/>
      <c r="EE11" s="103"/>
      <c r="EF11" s="103"/>
      <c r="EG11" s="103"/>
      <c r="EH11" s="103"/>
      <c r="EI11" s="103"/>
      <c r="EJ11" s="103"/>
      <c r="EK11" s="103"/>
      <c r="EL11" s="103"/>
      <c r="EM11" s="103"/>
      <c r="EN11" s="103"/>
      <c r="EO11" s="103"/>
      <c r="EP11" s="103"/>
      <c r="EQ11" s="103"/>
      <c r="ER11" s="103"/>
      <c r="ES11" s="103"/>
      <c r="ET11" s="103"/>
      <c r="EU11" s="103"/>
      <c r="EV11" s="103"/>
      <c r="EW11" s="103"/>
      <c r="EX11" s="103"/>
      <c r="EY11" s="103"/>
      <c r="EZ11" s="103"/>
      <c r="FA11" s="103"/>
      <c r="FB11" s="103"/>
      <c r="FC11" s="103"/>
      <c r="FD11" s="103"/>
      <c r="FE11" s="103"/>
      <c r="FF11" s="103"/>
      <c r="FG11" s="103"/>
      <c r="FH11" s="103"/>
      <c r="FI11" s="103"/>
      <c r="FJ11" s="103"/>
      <c r="FK11" s="103"/>
      <c r="FL11" s="103"/>
      <c r="FM11" s="103"/>
      <c r="FN11" s="103"/>
      <c r="FO11" s="103"/>
      <c r="FP11" s="103"/>
      <c r="FQ11" s="103"/>
      <c r="FR11" s="103"/>
      <c r="FS11" s="103"/>
      <c r="FT11" s="103"/>
      <c r="FU11" s="103"/>
      <c r="FV11" s="103"/>
      <c r="FW11" s="103"/>
      <c r="FX11" s="103"/>
      <c r="FY11" s="103"/>
      <c r="FZ11" s="103"/>
      <c r="GA11" s="103"/>
      <c r="GB11" s="103"/>
      <c r="GC11" s="103"/>
      <c r="GD11" s="103"/>
      <c r="GE11" s="103"/>
      <c r="GF11" s="103"/>
      <c r="GG11" s="103"/>
      <c r="GH11" s="103"/>
      <c r="GI11" s="103"/>
      <c r="GJ11" s="103"/>
      <c r="GK11" s="103"/>
      <c r="GL11" s="103"/>
      <c r="GM11" s="103"/>
      <c r="GN11" s="103"/>
      <c r="GO11" s="103"/>
      <c r="GP11" s="103"/>
      <c r="GQ11" s="103"/>
      <c r="GR11" s="103"/>
      <c r="GS11" s="103"/>
      <c r="GT11" s="96"/>
      <c r="GU11" s="69" t="s">
        <v>387</v>
      </c>
      <c r="GV11" s="66"/>
      <c r="GW11" s="66"/>
      <c r="GX11" s="66"/>
      <c r="GY11" s="66"/>
      <c r="GZ11" s="66"/>
      <c r="HA11" s="66"/>
      <c r="HB11" s="66"/>
      <c r="HC11" s="66"/>
      <c r="HD11" s="66"/>
      <c r="HE11" s="66"/>
      <c r="HF11" s="66"/>
      <c r="HG11" s="66"/>
      <c r="HH11" s="66"/>
      <c r="HI11" s="66"/>
      <c r="HJ11" s="66"/>
      <c r="HK11" s="66"/>
      <c r="HL11" s="68">
        <f t="shared" si="2"/>
        <v>0</v>
      </c>
    </row>
    <row r="12" spans="1:220" s="68" customFormat="1">
      <c r="A12" s="69" t="s">
        <v>388</v>
      </c>
      <c r="B12" s="75"/>
      <c r="C12" s="75">
        <v>1</v>
      </c>
      <c r="D12" s="75"/>
      <c r="E12" s="75"/>
      <c r="F12" s="75"/>
      <c r="G12" s="75">
        <v>1</v>
      </c>
      <c r="H12" s="75">
        <v>1</v>
      </c>
      <c r="I12" s="75">
        <v>1</v>
      </c>
      <c r="J12" s="75"/>
      <c r="K12" s="75"/>
      <c r="L12" s="75">
        <v>1</v>
      </c>
      <c r="M12" s="75">
        <v>1</v>
      </c>
      <c r="N12" s="75"/>
      <c r="O12" s="75"/>
      <c r="P12" s="75"/>
      <c r="Q12" s="75">
        <v>1</v>
      </c>
      <c r="R12" s="75">
        <v>1</v>
      </c>
      <c r="S12" s="75"/>
      <c r="T12" s="75">
        <v>1</v>
      </c>
      <c r="U12" s="75"/>
      <c r="V12" s="75">
        <v>1</v>
      </c>
      <c r="W12" s="75">
        <v>1</v>
      </c>
      <c r="X12" s="75">
        <v>1</v>
      </c>
      <c r="Y12" s="75">
        <v>1</v>
      </c>
      <c r="Z12" s="75">
        <v>1</v>
      </c>
      <c r="AA12" s="75"/>
      <c r="AB12" s="75">
        <v>1</v>
      </c>
      <c r="AC12" s="75">
        <v>1</v>
      </c>
      <c r="AD12" s="75">
        <v>1</v>
      </c>
      <c r="AE12" s="75"/>
      <c r="AF12" s="75">
        <v>1</v>
      </c>
      <c r="AG12" s="75">
        <v>1</v>
      </c>
      <c r="AH12" s="75">
        <v>1</v>
      </c>
      <c r="AI12" s="75"/>
      <c r="AJ12" s="75"/>
      <c r="AK12" s="75"/>
      <c r="AL12" s="75">
        <v>1</v>
      </c>
      <c r="AM12" s="75">
        <v>1</v>
      </c>
      <c r="AN12" s="75"/>
      <c r="AO12" s="75">
        <v>1</v>
      </c>
      <c r="AP12" s="75">
        <v>1</v>
      </c>
      <c r="AQ12" s="75">
        <v>1</v>
      </c>
      <c r="AR12" s="75"/>
      <c r="AS12" s="75"/>
      <c r="AT12" s="75">
        <v>1</v>
      </c>
      <c r="AU12" s="75"/>
      <c r="AV12" s="75"/>
      <c r="AW12" s="75">
        <v>1</v>
      </c>
      <c r="AX12" s="75"/>
      <c r="AY12" s="75">
        <v>1</v>
      </c>
      <c r="AZ12" s="75">
        <v>2</v>
      </c>
      <c r="BA12" s="75"/>
      <c r="BB12" s="75">
        <v>1</v>
      </c>
      <c r="BC12" s="75">
        <v>1</v>
      </c>
      <c r="BD12" s="75">
        <v>1</v>
      </c>
      <c r="BE12" s="75">
        <v>1</v>
      </c>
      <c r="BF12" s="75">
        <v>1</v>
      </c>
      <c r="BG12" s="75">
        <v>1</v>
      </c>
      <c r="BH12" s="75">
        <v>1</v>
      </c>
      <c r="BI12" s="75">
        <v>1</v>
      </c>
      <c r="BJ12" s="75">
        <v>1</v>
      </c>
      <c r="BK12" s="75"/>
      <c r="BL12" s="75">
        <v>1</v>
      </c>
      <c r="BM12" s="75"/>
      <c r="BN12" s="75">
        <v>1</v>
      </c>
      <c r="BO12" s="75">
        <v>1</v>
      </c>
      <c r="BP12" s="75">
        <v>1</v>
      </c>
      <c r="BQ12" s="75">
        <v>1</v>
      </c>
      <c r="BR12" s="75">
        <v>1</v>
      </c>
      <c r="BS12" s="75">
        <v>1</v>
      </c>
      <c r="BT12" s="75"/>
      <c r="BU12" s="75"/>
      <c r="BV12" s="75">
        <v>1</v>
      </c>
      <c r="BW12" s="75">
        <v>1</v>
      </c>
      <c r="BX12" s="75"/>
      <c r="BY12" s="75"/>
      <c r="BZ12" s="75">
        <v>1</v>
      </c>
      <c r="CA12" s="75">
        <v>1</v>
      </c>
      <c r="CB12" s="75"/>
      <c r="CC12" s="75">
        <v>1</v>
      </c>
      <c r="CD12" s="75">
        <v>1</v>
      </c>
      <c r="CE12" s="75">
        <v>2</v>
      </c>
      <c r="CF12" s="75">
        <v>1</v>
      </c>
      <c r="CG12" s="75"/>
      <c r="CH12" s="75">
        <v>1</v>
      </c>
      <c r="CI12" s="75">
        <v>1</v>
      </c>
      <c r="CJ12" s="75">
        <v>1</v>
      </c>
      <c r="CK12" s="75"/>
      <c r="CL12" s="75">
        <v>1</v>
      </c>
      <c r="CM12" s="75">
        <v>1</v>
      </c>
      <c r="CN12" s="75">
        <v>1</v>
      </c>
      <c r="CO12" s="75"/>
      <c r="CP12" s="75">
        <v>1</v>
      </c>
      <c r="CQ12" s="75">
        <v>1</v>
      </c>
      <c r="CR12" s="75"/>
      <c r="CS12" s="75">
        <v>1</v>
      </c>
      <c r="CT12" s="75">
        <v>1</v>
      </c>
      <c r="CU12" s="75">
        <v>1</v>
      </c>
      <c r="CV12" s="75">
        <v>1</v>
      </c>
      <c r="CW12" s="75">
        <v>1</v>
      </c>
      <c r="CX12" s="75">
        <v>1</v>
      </c>
      <c r="CY12" s="75">
        <v>1</v>
      </c>
      <c r="CZ12" s="75">
        <v>1</v>
      </c>
      <c r="DA12" s="75">
        <v>1</v>
      </c>
      <c r="DB12" s="75">
        <v>1</v>
      </c>
      <c r="DC12" s="75">
        <v>1</v>
      </c>
      <c r="DD12" s="75"/>
      <c r="DE12" s="75">
        <v>1</v>
      </c>
      <c r="DF12" s="75"/>
      <c r="DG12" s="75">
        <v>1</v>
      </c>
      <c r="DH12" s="75"/>
      <c r="DI12" s="75">
        <v>1</v>
      </c>
      <c r="DJ12" s="75"/>
      <c r="DK12" s="75">
        <v>1</v>
      </c>
      <c r="DL12" s="75">
        <v>1</v>
      </c>
      <c r="DM12" s="75">
        <v>1</v>
      </c>
      <c r="DN12" s="75">
        <v>1</v>
      </c>
      <c r="DO12" s="75">
        <v>1</v>
      </c>
      <c r="DP12" s="75">
        <v>1</v>
      </c>
      <c r="DQ12" s="75">
        <v>1</v>
      </c>
      <c r="DR12" s="75">
        <v>1</v>
      </c>
      <c r="DS12" s="75">
        <v>1</v>
      </c>
      <c r="DT12" s="75"/>
      <c r="DU12" s="75">
        <v>1</v>
      </c>
      <c r="DV12" s="75"/>
      <c r="DW12" s="75"/>
      <c r="DX12" s="75">
        <v>1</v>
      </c>
      <c r="DY12" s="75"/>
      <c r="DZ12" s="75"/>
      <c r="EA12" s="75"/>
      <c r="EB12" s="75"/>
      <c r="EC12" s="75"/>
      <c r="ED12" s="75">
        <v>1</v>
      </c>
      <c r="EE12" s="75">
        <v>1</v>
      </c>
      <c r="EF12" s="75">
        <v>1</v>
      </c>
      <c r="EG12" s="75"/>
      <c r="EH12" s="75"/>
      <c r="EI12" s="75">
        <v>1</v>
      </c>
      <c r="EJ12" s="75">
        <v>1</v>
      </c>
      <c r="EK12" s="75">
        <v>1</v>
      </c>
      <c r="EL12" s="75">
        <v>1</v>
      </c>
      <c r="EM12" s="75"/>
      <c r="EN12" s="75"/>
      <c r="EO12" s="75"/>
      <c r="EP12" s="75">
        <v>1</v>
      </c>
      <c r="EQ12" s="75">
        <v>1</v>
      </c>
      <c r="ER12" s="75"/>
      <c r="ES12" s="75">
        <v>1</v>
      </c>
      <c r="ET12" s="75"/>
      <c r="EU12" s="75">
        <v>1</v>
      </c>
      <c r="EV12" s="75">
        <v>1</v>
      </c>
      <c r="EW12" s="75"/>
      <c r="EX12" s="75">
        <v>1</v>
      </c>
      <c r="EY12" s="75"/>
      <c r="EZ12" s="75">
        <v>1</v>
      </c>
      <c r="FA12" s="75"/>
      <c r="FB12" s="75">
        <v>1</v>
      </c>
      <c r="FC12" s="75">
        <v>1</v>
      </c>
      <c r="FD12" s="75">
        <v>1</v>
      </c>
      <c r="FE12" s="75">
        <v>1</v>
      </c>
      <c r="FF12" s="75">
        <v>1</v>
      </c>
      <c r="FG12" s="75">
        <v>1</v>
      </c>
      <c r="FH12" s="75"/>
      <c r="FI12" s="75">
        <v>1</v>
      </c>
      <c r="FJ12" s="75">
        <v>1</v>
      </c>
      <c r="FK12" s="75">
        <v>1</v>
      </c>
      <c r="FL12" s="75"/>
      <c r="FM12" s="75">
        <v>2</v>
      </c>
      <c r="FN12" s="75"/>
      <c r="FO12" s="75">
        <v>1</v>
      </c>
      <c r="FP12" s="75">
        <v>1</v>
      </c>
      <c r="FQ12" s="75"/>
      <c r="FR12" s="75">
        <v>1</v>
      </c>
      <c r="FS12" s="75"/>
      <c r="FT12" s="75"/>
      <c r="FU12" s="75"/>
      <c r="FV12" s="75"/>
      <c r="FW12" s="75">
        <v>1</v>
      </c>
      <c r="FX12" s="75">
        <v>1</v>
      </c>
      <c r="FY12" s="75">
        <v>1</v>
      </c>
      <c r="FZ12" s="75"/>
      <c r="GA12" s="75">
        <v>1</v>
      </c>
      <c r="GB12" s="75"/>
      <c r="GC12" s="75">
        <v>1</v>
      </c>
      <c r="GD12" s="75"/>
      <c r="GE12" s="75">
        <v>1</v>
      </c>
      <c r="GF12" s="75"/>
      <c r="GG12" s="75">
        <v>1</v>
      </c>
      <c r="GH12" s="75">
        <v>1</v>
      </c>
      <c r="GI12" s="75">
        <v>1</v>
      </c>
      <c r="GJ12" s="75">
        <v>1</v>
      </c>
      <c r="GK12" s="75">
        <v>1</v>
      </c>
      <c r="GL12" s="75"/>
      <c r="GM12" s="75"/>
      <c r="GN12" s="75"/>
      <c r="GO12" s="75">
        <v>1</v>
      </c>
      <c r="GP12" s="75">
        <v>1</v>
      </c>
      <c r="GQ12" s="75">
        <v>1</v>
      </c>
      <c r="GR12" s="75"/>
      <c r="GS12" s="75">
        <v>1</v>
      </c>
      <c r="GT12" s="96"/>
      <c r="GU12" s="69" t="s">
        <v>388</v>
      </c>
      <c r="GV12" s="75" t="s">
        <v>389</v>
      </c>
      <c r="GW12" s="69">
        <f t="shared" ref="GW12:GW26" si="3">COUNTIF(B12:GS12,1)</f>
        <v>125</v>
      </c>
      <c r="GX12" s="75" t="s">
        <v>390</v>
      </c>
      <c r="GY12" s="69">
        <f t="shared" ref="GY12:GY26" si="4">COUNTIF(B12:GS12,2)</f>
        <v>3</v>
      </c>
      <c r="GZ12" s="95"/>
      <c r="HA12" s="95"/>
      <c r="HB12" s="66"/>
      <c r="HC12" s="66"/>
      <c r="HD12" s="66"/>
      <c r="HE12" s="66"/>
      <c r="HF12" s="66"/>
      <c r="HG12" s="66"/>
      <c r="HH12" s="66"/>
      <c r="HI12" s="66"/>
      <c r="HJ12" s="66"/>
      <c r="HK12" s="66"/>
      <c r="HL12" s="68">
        <f t="shared" si="2"/>
        <v>128</v>
      </c>
    </row>
    <row r="13" spans="1:220" s="68" customFormat="1">
      <c r="A13" s="69" t="s">
        <v>391</v>
      </c>
      <c r="B13" s="75"/>
      <c r="C13" s="75"/>
      <c r="D13" s="75"/>
      <c r="E13" s="75"/>
      <c r="F13" s="75">
        <v>1</v>
      </c>
      <c r="G13" s="75">
        <v>1</v>
      </c>
      <c r="H13" s="75">
        <v>1</v>
      </c>
      <c r="I13" s="75"/>
      <c r="J13" s="75"/>
      <c r="K13" s="75"/>
      <c r="L13" s="75">
        <v>1</v>
      </c>
      <c r="M13" s="75"/>
      <c r="N13" s="75"/>
      <c r="O13" s="75"/>
      <c r="P13" s="75"/>
      <c r="Q13" s="75">
        <v>1</v>
      </c>
      <c r="R13" s="75">
        <v>1</v>
      </c>
      <c r="S13" s="75"/>
      <c r="T13" s="75">
        <v>1</v>
      </c>
      <c r="U13" s="75"/>
      <c r="V13" s="75">
        <v>1</v>
      </c>
      <c r="W13" s="75">
        <v>1</v>
      </c>
      <c r="X13" s="75">
        <v>1</v>
      </c>
      <c r="Y13" s="75">
        <v>1</v>
      </c>
      <c r="Z13" s="75"/>
      <c r="AA13" s="75"/>
      <c r="AB13" s="75">
        <v>1</v>
      </c>
      <c r="AC13" s="75">
        <v>1</v>
      </c>
      <c r="AD13" s="75">
        <v>1</v>
      </c>
      <c r="AE13" s="75"/>
      <c r="AF13" s="75">
        <v>1</v>
      </c>
      <c r="AG13" s="75">
        <v>1</v>
      </c>
      <c r="AH13" s="75">
        <v>1</v>
      </c>
      <c r="AI13" s="75"/>
      <c r="AJ13" s="75"/>
      <c r="AK13" s="75"/>
      <c r="AL13" s="75"/>
      <c r="AM13" s="75"/>
      <c r="AN13" s="75"/>
      <c r="AO13" s="75">
        <v>1</v>
      </c>
      <c r="AP13" s="75">
        <v>1</v>
      </c>
      <c r="AQ13" s="75"/>
      <c r="AR13" s="75"/>
      <c r="AS13" s="75"/>
      <c r="AT13" s="75"/>
      <c r="AU13" s="75"/>
      <c r="AV13" s="75"/>
      <c r="AW13" s="75"/>
      <c r="AX13" s="75"/>
      <c r="AY13" s="75">
        <v>1</v>
      </c>
      <c r="AZ13" s="75">
        <v>1</v>
      </c>
      <c r="BA13" s="75"/>
      <c r="BB13" s="75"/>
      <c r="BC13" s="75">
        <v>1</v>
      </c>
      <c r="BD13" s="75">
        <v>1</v>
      </c>
      <c r="BE13" s="75">
        <v>1</v>
      </c>
      <c r="BF13" s="75">
        <v>1</v>
      </c>
      <c r="BG13" s="75">
        <v>1</v>
      </c>
      <c r="BH13" s="75">
        <v>1</v>
      </c>
      <c r="BI13" s="75"/>
      <c r="BJ13" s="75">
        <v>1</v>
      </c>
      <c r="BK13" s="75"/>
      <c r="BL13" s="75">
        <v>1</v>
      </c>
      <c r="BM13" s="75"/>
      <c r="BN13" s="75"/>
      <c r="BO13" s="75"/>
      <c r="BP13" s="75">
        <v>1</v>
      </c>
      <c r="BQ13" s="75">
        <v>1</v>
      </c>
      <c r="BR13" s="75"/>
      <c r="BS13" s="75"/>
      <c r="BT13" s="75"/>
      <c r="BU13" s="75"/>
      <c r="BV13" s="75">
        <v>1</v>
      </c>
      <c r="BW13" s="75"/>
      <c r="BX13" s="75"/>
      <c r="BY13" s="75"/>
      <c r="BZ13" s="75"/>
      <c r="CA13" s="75">
        <v>1</v>
      </c>
      <c r="CB13" s="75"/>
      <c r="CC13" s="75">
        <v>1</v>
      </c>
      <c r="CD13" s="75">
        <v>1</v>
      </c>
      <c r="CE13" s="75"/>
      <c r="CF13" s="75"/>
      <c r="CG13" s="75"/>
      <c r="CH13" s="75"/>
      <c r="CI13" s="75">
        <v>1</v>
      </c>
      <c r="CJ13" s="75"/>
      <c r="CK13" s="75"/>
      <c r="CL13" s="75">
        <v>1</v>
      </c>
      <c r="CM13" s="75">
        <v>1</v>
      </c>
      <c r="CN13" s="75">
        <v>1</v>
      </c>
      <c r="CO13" s="75"/>
      <c r="CP13" s="75">
        <v>1</v>
      </c>
      <c r="CQ13" s="75">
        <v>1</v>
      </c>
      <c r="CR13" s="75"/>
      <c r="CS13" s="75">
        <v>1</v>
      </c>
      <c r="CT13" s="75"/>
      <c r="CU13" s="75">
        <v>1</v>
      </c>
      <c r="CV13" s="75"/>
      <c r="CW13" s="75">
        <v>1</v>
      </c>
      <c r="CX13" s="75"/>
      <c r="CY13" s="75"/>
      <c r="CZ13" s="75">
        <v>1</v>
      </c>
      <c r="DA13" s="75">
        <v>1</v>
      </c>
      <c r="DB13" s="75">
        <v>1</v>
      </c>
      <c r="DC13" s="75"/>
      <c r="DD13" s="75"/>
      <c r="DE13" s="75"/>
      <c r="DF13" s="75"/>
      <c r="DG13" s="75">
        <v>1</v>
      </c>
      <c r="DH13" s="75"/>
      <c r="DI13" s="75">
        <v>1</v>
      </c>
      <c r="DJ13" s="75"/>
      <c r="DK13" s="75">
        <v>1</v>
      </c>
      <c r="DL13" s="75">
        <v>1</v>
      </c>
      <c r="DM13" s="75"/>
      <c r="DN13" s="75">
        <v>1</v>
      </c>
      <c r="DO13" s="75"/>
      <c r="DP13" s="75">
        <v>1</v>
      </c>
      <c r="DQ13" s="75"/>
      <c r="DR13" s="75">
        <v>2</v>
      </c>
      <c r="DS13" s="75">
        <v>1</v>
      </c>
      <c r="DT13" s="75"/>
      <c r="DU13" s="75">
        <v>1</v>
      </c>
      <c r="DV13" s="75"/>
      <c r="DW13" s="75"/>
      <c r="DX13" s="75">
        <v>1</v>
      </c>
      <c r="DY13" s="75"/>
      <c r="DZ13" s="75"/>
      <c r="EA13" s="75">
        <v>1</v>
      </c>
      <c r="EB13" s="75"/>
      <c r="EC13" s="75"/>
      <c r="ED13" s="75">
        <v>1</v>
      </c>
      <c r="EE13" s="75">
        <v>1</v>
      </c>
      <c r="EF13" s="75"/>
      <c r="EG13" s="75"/>
      <c r="EH13" s="75"/>
      <c r="EI13" s="75">
        <v>1</v>
      </c>
      <c r="EJ13" s="75"/>
      <c r="EK13" s="75">
        <v>1</v>
      </c>
      <c r="EL13" s="75">
        <v>1</v>
      </c>
      <c r="EM13" s="75"/>
      <c r="EN13" s="75"/>
      <c r="EO13" s="75"/>
      <c r="EP13" s="75">
        <v>1</v>
      </c>
      <c r="EQ13" s="75"/>
      <c r="ER13" s="75"/>
      <c r="ES13" s="75">
        <v>1</v>
      </c>
      <c r="ET13" s="75"/>
      <c r="EU13" s="75"/>
      <c r="EV13" s="75"/>
      <c r="EW13" s="75"/>
      <c r="EX13" s="75"/>
      <c r="EY13" s="75"/>
      <c r="EZ13" s="75">
        <v>1</v>
      </c>
      <c r="FA13" s="75"/>
      <c r="FB13" s="75">
        <v>1</v>
      </c>
      <c r="FC13" s="75">
        <v>1</v>
      </c>
      <c r="FD13" s="75">
        <v>1</v>
      </c>
      <c r="FE13" s="75">
        <v>1</v>
      </c>
      <c r="FF13" s="75"/>
      <c r="FG13" s="75">
        <v>1</v>
      </c>
      <c r="FH13" s="75"/>
      <c r="FI13" s="75">
        <v>1</v>
      </c>
      <c r="FJ13" s="75"/>
      <c r="FK13" s="75">
        <v>1</v>
      </c>
      <c r="FL13" s="75"/>
      <c r="FM13" s="75">
        <v>1</v>
      </c>
      <c r="FN13" s="75"/>
      <c r="FO13" s="75">
        <v>1</v>
      </c>
      <c r="FP13" s="75"/>
      <c r="FQ13" s="75"/>
      <c r="FR13" s="75"/>
      <c r="FS13" s="75"/>
      <c r="FT13" s="75"/>
      <c r="FU13" s="75"/>
      <c r="FV13" s="75"/>
      <c r="FW13" s="75"/>
      <c r="FX13" s="75">
        <v>1</v>
      </c>
      <c r="FY13" s="75">
        <v>1</v>
      </c>
      <c r="FZ13" s="75"/>
      <c r="GA13" s="75">
        <v>1</v>
      </c>
      <c r="GB13" s="75"/>
      <c r="GC13" s="75">
        <v>1</v>
      </c>
      <c r="GD13" s="75"/>
      <c r="GE13" s="75">
        <v>1</v>
      </c>
      <c r="GF13" s="75"/>
      <c r="GG13" s="75">
        <v>1</v>
      </c>
      <c r="GH13" s="75">
        <v>1</v>
      </c>
      <c r="GI13" s="75">
        <v>1</v>
      </c>
      <c r="GJ13" s="75">
        <v>1</v>
      </c>
      <c r="GK13" s="75">
        <v>1</v>
      </c>
      <c r="GL13" s="75"/>
      <c r="GM13" s="75"/>
      <c r="GN13" s="75"/>
      <c r="GO13" s="75"/>
      <c r="GP13" s="75">
        <v>1</v>
      </c>
      <c r="GQ13" s="75">
        <v>1</v>
      </c>
      <c r="GR13" s="75"/>
      <c r="GS13" s="75">
        <v>1</v>
      </c>
      <c r="GT13" s="96"/>
      <c r="GU13" s="69" t="s">
        <v>391</v>
      </c>
      <c r="GV13" s="75" t="s">
        <v>392</v>
      </c>
      <c r="GW13" s="69">
        <f t="shared" si="3"/>
        <v>87</v>
      </c>
      <c r="GX13" s="75" t="s">
        <v>393</v>
      </c>
      <c r="GY13" s="69">
        <f t="shared" si="4"/>
        <v>1</v>
      </c>
      <c r="GZ13" s="95"/>
      <c r="HA13" s="95"/>
      <c r="HB13" s="66"/>
      <c r="HC13" s="66"/>
      <c r="HD13" s="66"/>
      <c r="HE13" s="66"/>
      <c r="HF13" s="66"/>
      <c r="HG13" s="66"/>
      <c r="HH13" s="66"/>
      <c r="HI13" s="66"/>
      <c r="HJ13" s="66"/>
      <c r="HK13" s="66"/>
      <c r="HL13" s="68">
        <f t="shared" si="2"/>
        <v>88</v>
      </c>
    </row>
    <row r="14" spans="1:220" s="68" customFormat="1">
      <c r="A14" s="69" t="s">
        <v>394</v>
      </c>
      <c r="B14" s="75"/>
      <c r="C14" s="75"/>
      <c r="D14" s="75"/>
      <c r="E14" s="75"/>
      <c r="F14" s="75">
        <v>1</v>
      </c>
      <c r="G14" s="75">
        <v>1</v>
      </c>
      <c r="H14" s="75">
        <v>1</v>
      </c>
      <c r="I14" s="75"/>
      <c r="J14" s="75"/>
      <c r="K14" s="75"/>
      <c r="L14" s="75">
        <v>1</v>
      </c>
      <c r="M14" s="75">
        <v>1</v>
      </c>
      <c r="N14" s="75">
        <v>1</v>
      </c>
      <c r="O14" s="75">
        <v>1</v>
      </c>
      <c r="P14" s="75"/>
      <c r="Q14" s="75">
        <v>1</v>
      </c>
      <c r="R14" s="75"/>
      <c r="S14" s="75"/>
      <c r="T14" s="75">
        <v>1</v>
      </c>
      <c r="U14" s="75"/>
      <c r="V14" s="75">
        <v>1</v>
      </c>
      <c r="W14" s="75">
        <v>1</v>
      </c>
      <c r="X14" s="75">
        <v>1</v>
      </c>
      <c r="Y14" s="75">
        <v>1</v>
      </c>
      <c r="Z14" s="75">
        <v>1</v>
      </c>
      <c r="AA14" s="75"/>
      <c r="AB14" s="75">
        <v>1</v>
      </c>
      <c r="AC14" s="75"/>
      <c r="AD14" s="75">
        <v>1</v>
      </c>
      <c r="AE14" s="75"/>
      <c r="AF14" s="75">
        <v>1</v>
      </c>
      <c r="AG14" s="75"/>
      <c r="AH14" s="75">
        <v>1</v>
      </c>
      <c r="AI14" s="75"/>
      <c r="AJ14" s="75"/>
      <c r="AK14" s="75"/>
      <c r="AL14" s="75"/>
      <c r="AM14" s="75"/>
      <c r="AN14" s="75"/>
      <c r="AO14" s="75">
        <v>1</v>
      </c>
      <c r="AP14" s="75">
        <v>1</v>
      </c>
      <c r="AQ14" s="75"/>
      <c r="AR14" s="75">
        <v>1</v>
      </c>
      <c r="AS14" s="75"/>
      <c r="AT14" s="75"/>
      <c r="AU14" s="75"/>
      <c r="AV14" s="75"/>
      <c r="AW14" s="75"/>
      <c r="AX14" s="75"/>
      <c r="AY14" s="75">
        <v>1</v>
      </c>
      <c r="AZ14" s="75">
        <v>1</v>
      </c>
      <c r="BA14" s="75">
        <v>1</v>
      </c>
      <c r="BB14" s="75"/>
      <c r="BC14" s="75">
        <v>1</v>
      </c>
      <c r="BD14" s="75">
        <v>1</v>
      </c>
      <c r="BE14" s="75">
        <v>1</v>
      </c>
      <c r="BF14" s="75">
        <v>1</v>
      </c>
      <c r="BG14" s="75"/>
      <c r="BH14" s="75">
        <v>1</v>
      </c>
      <c r="BI14" s="75">
        <v>1</v>
      </c>
      <c r="BJ14" s="75">
        <v>1</v>
      </c>
      <c r="BK14" s="75">
        <v>1</v>
      </c>
      <c r="BL14" s="75"/>
      <c r="BM14" s="75"/>
      <c r="BN14" s="75"/>
      <c r="BO14" s="75"/>
      <c r="BP14" s="75">
        <v>1</v>
      </c>
      <c r="BQ14" s="75">
        <v>1</v>
      </c>
      <c r="BR14" s="75"/>
      <c r="BS14" s="75"/>
      <c r="BT14" s="75"/>
      <c r="BU14" s="75"/>
      <c r="BV14" s="75">
        <v>1</v>
      </c>
      <c r="BW14" s="75">
        <v>1</v>
      </c>
      <c r="BX14" s="75"/>
      <c r="BY14" s="75"/>
      <c r="BZ14" s="75"/>
      <c r="CA14" s="75">
        <v>1</v>
      </c>
      <c r="CB14" s="75">
        <v>2</v>
      </c>
      <c r="CC14" s="75">
        <v>1</v>
      </c>
      <c r="CD14" s="75"/>
      <c r="CE14" s="75"/>
      <c r="CF14" s="75">
        <v>1</v>
      </c>
      <c r="CG14" s="75"/>
      <c r="CH14" s="75"/>
      <c r="CI14" s="75">
        <v>1</v>
      </c>
      <c r="CJ14" s="75"/>
      <c r="CK14" s="75"/>
      <c r="CL14" s="75">
        <v>1</v>
      </c>
      <c r="CM14" s="75">
        <v>1</v>
      </c>
      <c r="CN14" s="75">
        <v>1</v>
      </c>
      <c r="CO14" s="75"/>
      <c r="CP14" s="75">
        <v>1</v>
      </c>
      <c r="CQ14" s="75">
        <v>1</v>
      </c>
      <c r="CR14" s="75">
        <v>1</v>
      </c>
      <c r="CS14" s="75">
        <v>1</v>
      </c>
      <c r="CT14" s="75">
        <v>1</v>
      </c>
      <c r="CU14" s="75">
        <v>1</v>
      </c>
      <c r="CV14" s="75"/>
      <c r="CW14" s="75"/>
      <c r="CX14" s="75"/>
      <c r="CY14" s="75"/>
      <c r="CZ14" s="75">
        <v>1</v>
      </c>
      <c r="DA14" s="75"/>
      <c r="DB14" s="75">
        <v>1</v>
      </c>
      <c r="DC14" s="75">
        <v>2</v>
      </c>
      <c r="DD14" s="75"/>
      <c r="DE14" s="75">
        <v>1</v>
      </c>
      <c r="DF14" s="75"/>
      <c r="DG14" s="75">
        <v>1</v>
      </c>
      <c r="DH14" s="75"/>
      <c r="DI14" s="75">
        <v>1</v>
      </c>
      <c r="DJ14" s="75"/>
      <c r="DK14" s="75">
        <v>1</v>
      </c>
      <c r="DL14" s="75">
        <v>1</v>
      </c>
      <c r="DM14" s="75"/>
      <c r="DN14" s="75">
        <v>1</v>
      </c>
      <c r="DO14" s="75">
        <v>1</v>
      </c>
      <c r="DP14" s="75">
        <v>1</v>
      </c>
      <c r="DQ14" s="75">
        <v>1</v>
      </c>
      <c r="DR14" s="75">
        <v>1</v>
      </c>
      <c r="DS14" s="75">
        <v>1</v>
      </c>
      <c r="DT14" s="75"/>
      <c r="DU14" s="75"/>
      <c r="DV14" s="75"/>
      <c r="DW14" s="75"/>
      <c r="DX14" s="75">
        <v>1</v>
      </c>
      <c r="DY14" s="75"/>
      <c r="DZ14" s="75"/>
      <c r="EA14" s="75">
        <v>2</v>
      </c>
      <c r="EB14" s="75"/>
      <c r="EC14" s="75">
        <v>1</v>
      </c>
      <c r="ED14" s="75"/>
      <c r="EE14" s="75">
        <v>1</v>
      </c>
      <c r="EF14" s="75"/>
      <c r="EG14" s="75"/>
      <c r="EH14" s="75"/>
      <c r="EI14" s="75">
        <v>1</v>
      </c>
      <c r="EJ14" s="75">
        <v>1</v>
      </c>
      <c r="EK14" s="75">
        <v>1</v>
      </c>
      <c r="EL14" s="75">
        <v>1</v>
      </c>
      <c r="EM14" s="75"/>
      <c r="EN14" s="75"/>
      <c r="EO14" s="75"/>
      <c r="EP14" s="75">
        <v>1</v>
      </c>
      <c r="EQ14" s="75">
        <v>1</v>
      </c>
      <c r="ER14" s="75"/>
      <c r="ES14" s="75">
        <v>1</v>
      </c>
      <c r="ET14" s="75"/>
      <c r="EU14" s="75"/>
      <c r="EV14" s="75">
        <v>1</v>
      </c>
      <c r="EW14" s="75"/>
      <c r="EX14" s="75"/>
      <c r="EY14" s="75"/>
      <c r="EZ14" s="75">
        <v>1</v>
      </c>
      <c r="FA14" s="75"/>
      <c r="FB14" s="75">
        <v>1</v>
      </c>
      <c r="FC14" s="75">
        <v>2</v>
      </c>
      <c r="FD14" s="75">
        <v>1</v>
      </c>
      <c r="FE14" s="75">
        <v>1</v>
      </c>
      <c r="FF14" s="75"/>
      <c r="FG14" s="75">
        <v>1</v>
      </c>
      <c r="FH14" s="75"/>
      <c r="FI14" s="75">
        <v>1</v>
      </c>
      <c r="FJ14" s="75"/>
      <c r="FK14" s="75">
        <v>1</v>
      </c>
      <c r="FL14" s="75"/>
      <c r="FM14" s="75">
        <v>1</v>
      </c>
      <c r="FN14" s="75">
        <v>1</v>
      </c>
      <c r="FO14" s="75">
        <v>1</v>
      </c>
      <c r="FP14" s="75"/>
      <c r="FQ14" s="75"/>
      <c r="FR14" s="75"/>
      <c r="FS14" s="75"/>
      <c r="FT14" s="75"/>
      <c r="FU14" s="75"/>
      <c r="FV14" s="75"/>
      <c r="FW14" s="75"/>
      <c r="FX14" s="75">
        <v>1</v>
      </c>
      <c r="FY14" s="75">
        <v>2</v>
      </c>
      <c r="FZ14" s="75"/>
      <c r="GA14" s="75">
        <v>1</v>
      </c>
      <c r="GB14" s="75"/>
      <c r="GC14" s="75">
        <v>1</v>
      </c>
      <c r="GD14" s="75"/>
      <c r="GE14" s="75">
        <v>1</v>
      </c>
      <c r="GF14" s="75"/>
      <c r="GG14" s="75">
        <v>1</v>
      </c>
      <c r="GH14" s="75">
        <v>2</v>
      </c>
      <c r="GI14" s="75">
        <v>1</v>
      </c>
      <c r="GJ14" s="75">
        <v>1</v>
      </c>
      <c r="GK14" s="75">
        <v>1</v>
      </c>
      <c r="GL14" s="75">
        <v>1</v>
      </c>
      <c r="GM14" s="75"/>
      <c r="GN14" s="75"/>
      <c r="GO14" s="75"/>
      <c r="GP14" s="75">
        <v>1</v>
      </c>
      <c r="GQ14" s="75">
        <v>1</v>
      </c>
      <c r="GR14" s="75"/>
      <c r="GS14" s="75">
        <v>1</v>
      </c>
      <c r="GT14" s="96"/>
      <c r="GU14" s="69" t="s">
        <v>394</v>
      </c>
      <c r="GV14" s="75" t="s">
        <v>395</v>
      </c>
      <c r="GW14" s="69">
        <f t="shared" si="3"/>
        <v>95</v>
      </c>
      <c r="GX14" s="75" t="s">
        <v>396</v>
      </c>
      <c r="GY14" s="69">
        <f t="shared" si="4"/>
        <v>6</v>
      </c>
      <c r="GZ14" s="95"/>
      <c r="HA14" s="95"/>
      <c r="HB14" s="66"/>
      <c r="HC14" s="66"/>
      <c r="HD14" s="66"/>
      <c r="HE14" s="66"/>
      <c r="HF14" s="66"/>
      <c r="HG14" s="66"/>
      <c r="HH14" s="66"/>
      <c r="HI14" s="66"/>
      <c r="HJ14" s="66"/>
      <c r="HK14" s="66"/>
      <c r="HL14" s="68">
        <f t="shared" si="2"/>
        <v>101</v>
      </c>
    </row>
    <row r="15" spans="1:220" s="68" customFormat="1">
      <c r="A15" s="69" t="s">
        <v>420</v>
      </c>
      <c r="B15" s="75">
        <v>1</v>
      </c>
      <c r="C15" s="75"/>
      <c r="D15" s="75"/>
      <c r="E15" s="75"/>
      <c r="F15" s="75">
        <v>1</v>
      </c>
      <c r="G15" s="75">
        <v>1</v>
      </c>
      <c r="H15" s="75">
        <v>1</v>
      </c>
      <c r="I15" s="75"/>
      <c r="J15" s="75"/>
      <c r="K15" s="75"/>
      <c r="L15" s="75">
        <v>1</v>
      </c>
      <c r="M15" s="75">
        <v>1</v>
      </c>
      <c r="N15" s="75">
        <v>1</v>
      </c>
      <c r="O15" s="75">
        <v>1</v>
      </c>
      <c r="P15" s="75"/>
      <c r="Q15" s="75">
        <v>1</v>
      </c>
      <c r="R15" s="75">
        <v>1</v>
      </c>
      <c r="S15" s="75"/>
      <c r="T15" s="75">
        <v>1</v>
      </c>
      <c r="U15" s="75">
        <v>1</v>
      </c>
      <c r="V15" s="75">
        <v>1</v>
      </c>
      <c r="W15" s="75">
        <v>1</v>
      </c>
      <c r="X15" s="75">
        <v>1</v>
      </c>
      <c r="Y15" s="75">
        <v>1</v>
      </c>
      <c r="Z15" s="75"/>
      <c r="AA15" s="75"/>
      <c r="AB15" s="75">
        <v>1</v>
      </c>
      <c r="AC15" s="75">
        <v>1</v>
      </c>
      <c r="AD15" s="75">
        <v>1</v>
      </c>
      <c r="AE15" s="75"/>
      <c r="AF15" s="75">
        <v>1</v>
      </c>
      <c r="AG15" s="75">
        <v>1</v>
      </c>
      <c r="AH15" s="75">
        <v>1</v>
      </c>
      <c r="AI15" s="75"/>
      <c r="AJ15" s="75">
        <v>1</v>
      </c>
      <c r="AK15" s="75"/>
      <c r="AL15" s="75"/>
      <c r="AM15" s="75"/>
      <c r="AN15" s="75"/>
      <c r="AO15" s="75">
        <v>1</v>
      </c>
      <c r="AP15" s="75">
        <v>1</v>
      </c>
      <c r="AQ15" s="75"/>
      <c r="AR15" s="75">
        <v>1</v>
      </c>
      <c r="AS15" s="75"/>
      <c r="AT15" s="75"/>
      <c r="AU15" s="75"/>
      <c r="AV15" s="75"/>
      <c r="AW15" s="75">
        <v>1</v>
      </c>
      <c r="AX15" s="75"/>
      <c r="AY15" s="75">
        <v>1</v>
      </c>
      <c r="AZ15" s="75">
        <v>1</v>
      </c>
      <c r="BA15" s="75"/>
      <c r="BB15" s="75"/>
      <c r="BC15" s="75">
        <v>1</v>
      </c>
      <c r="BD15" s="75">
        <v>1</v>
      </c>
      <c r="BE15" s="75">
        <v>1</v>
      </c>
      <c r="BF15" s="75">
        <v>1</v>
      </c>
      <c r="BG15" s="75"/>
      <c r="BH15" s="75">
        <v>1</v>
      </c>
      <c r="BI15" s="75">
        <v>1</v>
      </c>
      <c r="BJ15" s="75">
        <v>1</v>
      </c>
      <c r="BK15" s="75"/>
      <c r="BL15" s="75">
        <v>1</v>
      </c>
      <c r="BM15" s="75"/>
      <c r="BN15" s="75"/>
      <c r="BO15" s="75"/>
      <c r="BP15" s="75">
        <v>1</v>
      </c>
      <c r="BQ15" s="75">
        <v>1</v>
      </c>
      <c r="BR15" s="75"/>
      <c r="BS15" s="75">
        <v>1</v>
      </c>
      <c r="BT15" s="75">
        <v>1</v>
      </c>
      <c r="BU15" s="75"/>
      <c r="BV15" s="75">
        <v>1</v>
      </c>
      <c r="BW15" s="75"/>
      <c r="BX15" s="75"/>
      <c r="BY15" s="75">
        <v>1</v>
      </c>
      <c r="BZ15" s="75">
        <v>1</v>
      </c>
      <c r="CA15" s="75">
        <v>1</v>
      </c>
      <c r="CB15" s="75"/>
      <c r="CC15" s="75">
        <v>1</v>
      </c>
      <c r="CD15" s="75">
        <v>1</v>
      </c>
      <c r="CE15" s="75"/>
      <c r="CF15" s="75">
        <v>1</v>
      </c>
      <c r="CG15" s="75"/>
      <c r="CH15" s="75"/>
      <c r="CI15" s="75">
        <v>1</v>
      </c>
      <c r="CJ15" s="75"/>
      <c r="CK15" s="75"/>
      <c r="CL15" s="75">
        <v>1</v>
      </c>
      <c r="CM15" s="75">
        <v>1</v>
      </c>
      <c r="CN15" s="75">
        <v>1</v>
      </c>
      <c r="CO15" s="75"/>
      <c r="CP15" s="75">
        <v>1</v>
      </c>
      <c r="CQ15" s="75">
        <v>1</v>
      </c>
      <c r="CR15" s="75"/>
      <c r="CS15" s="75">
        <v>1</v>
      </c>
      <c r="CT15" s="75">
        <v>1</v>
      </c>
      <c r="CU15" s="75">
        <v>1</v>
      </c>
      <c r="CV15" s="75"/>
      <c r="CW15" s="75"/>
      <c r="CX15" s="75"/>
      <c r="CY15" s="75"/>
      <c r="CZ15" s="75">
        <v>1</v>
      </c>
      <c r="DA15" s="75"/>
      <c r="DB15" s="75">
        <v>1</v>
      </c>
      <c r="DC15" s="75"/>
      <c r="DD15" s="75"/>
      <c r="DE15" s="75">
        <v>1</v>
      </c>
      <c r="DF15" s="75">
        <v>1</v>
      </c>
      <c r="DG15" s="75">
        <v>1</v>
      </c>
      <c r="DH15" s="75"/>
      <c r="DI15" s="75">
        <v>1</v>
      </c>
      <c r="DJ15" s="75"/>
      <c r="DK15" s="75">
        <v>1</v>
      </c>
      <c r="DL15" s="75">
        <v>1</v>
      </c>
      <c r="DM15" s="75"/>
      <c r="DN15" s="75">
        <v>1</v>
      </c>
      <c r="DO15" s="75">
        <v>1</v>
      </c>
      <c r="DP15" s="75">
        <v>1</v>
      </c>
      <c r="DQ15" s="75">
        <v>1</v>
      </c>
      <c r="DR15" s="75">
        <v>1</v>
      </c>
      <c r="DS15" s="75">
        <v>1</v>
      </c>
      <c r="DT15" s="75">
        <v>4</v>
      </c>
      <c r="DU15" s="75"/>
      <c r="DV15" s="75"/>
      <c r="DW15" s="75"/>
      <c r="DX15" s="75">
        <v>1</v>
      </c>
      <c r="DY15" s="75"/>
      <c r="DZ15" s="75"/>
      <c r="EA15" s="75"/>
      <c r="EB15" s="75"/>
      <c r="EC15" s="75">
        <v>1</v>
      </c>
      <c r="ED15" s="75"/>
      <c r="EE15" s="75">
        <v>1</v>
      </c>
      <c r="EF15" s="75"/>
      <c r="EG15" s="75"/>
      <c r="EH15" s="75">
        <v>1</v>
      </c>
      <c r="EI15" s="75">
        <v>1</v>
      </c>
      <c r="EJ15" s="75">
        <v>1</v>
      </c>
      <c r="EK15" s="75">
        <v>1</v>
      </c>
      <c r="EL15" s="75">
        <v>1</v>
      </c>
      <c r="EM15" s="75"/>
      <c r="EN15" s="75"/>
      <c r="EO15" s="75"/>
      <c r="EP15" s="75">
        <v>1</v>
      </c>
      <c r="EQ15" s="75">
        <v>1</v>
      </c>
      <c r="ER15" s="75"/>
      <c r="ES15" s="75">
        <v>1</v>
      </c>
      <c r="ET15" s="75"/>
      <c r="EU15" s="75"/>
      <c r="EV15" s="75"/>
      <c r="EW15" s="75">
        <v>2</v>
      </c>
      <c r="EX15" s="75"/>
      <c r="EY15" s="75"/>
      <c r="EZ15" s="75">
        <v>1</v>
      </c>
      <c r="FA15" s="75"/>
      <c r="FB15" s="75">
        <v>1</v>
      </c>
      <c r="FC15" s="75">
        <v>1</v>
      </c>
      <c r="FD15" s="75">
        <v>1</v>
      </c>
      <c r="FE15" s="75">
        <v>1</v>
      </c>
      <c r="FF15" s="75">
        <v>1</v>
      </c>
      <c r="FG15" s="75">
        <v>1</v>
      </c>
      <c r="FH15" s="75"/>
      <c r="FI15" s="75">
        <v>1</v>
      </c>
      <c r="FJ15" s="75">
        <v>1</v>
      </c>
      <c r="FK15" s="75">
        <v>1</v>
      </c>
      <c r="FL15" s="75"/>
      <c r="FM15" s="75">
        <v>1</v>
      </c>
      <c r="FN15" s="75">
        <v>1</v>
      </c>
      <c r="FO15" s="75">
        <v>1</v>
      </c>
      <c r="FP15" s="75"/>
      <c r="FQ15" s="75"/>
      <c r="FR15" s="75">
        <v>1</v>
      </c>
      <c r="FS15" s="75"/>
      <c r="FT15" s="75"/>
      <c r="FU15" s="75"/>
      <c r="FV15" s="75"/>
      <c r="FW15" s="75">
        <v>1</v>
      </c>
      <c r="FX15" s="75">
        <v>1</v>
      </c>
      <c r="FY15" s="75">
        <v>1</v>
      </c>
      <c r="FZ15" s="75"/>
      <c r="GA15" s="75">
        <v>1</v>
      </c>
      <c r="GB15" s="75"/>
      <c r="GC15" s="75">
        <v>1</v>
      </c>
      <c r="GD15" s="75"/>
      <c r="GE15" s="75">
        <v>1</v>
      </c>
      <c r="GF15" s="75"/>
      <c r="GG15" s="75">
        <v>1</v>
      </c>
      <c r="GH15" s="75">
        <v>1</v>
      </c>
      <c r="GI15" s="75">
        <v>1</v>
      </c>
      <c r="GJ15" s="75">
        <v>1</v>
      </c>
      <c r="GK15" s="75">
        <v>1</v>
      </c>
      <c r="GL15" s="75">
        <v>1</v>
      </c>
      <c r="GM15" s="75">
        <v>1</v>
      </c>
      <c r="GN15" s="75"/>
      <c r="GO15" s="75"/>
      <c r="GP15" s="75">
        <v>1</v>
      </c>
      <c r="GQ15" s="75">
        <v>1</v>
      </c>
      <c r="GR15" s="75">
        <v>1</v>
      </c>
      <c r="GS15" s="75">
        <v>1</v>
      </c>
      <c r="GT15" s="96"/>
      <c r="GU15" s="69" t="s">
        <v>420</v>
      </c>
      <c r="GV15" s="75" t="s">
        <v>392</v>
      </c>
      <c r="GW15" s="69">
        <f t="shared" si="3"/>
        <v>113</v>
      </c>
      <c r="GX15" s="75" t="s">
        <v>393</v>
      </c>
      <c r="GY15" s="69">
        <f t="shared" si="4"/>
        <v>1</v>
      </c>
      <c r="GZ15" s="95"/>
      <c r="HA15" s="95"/>
      <c r="HB15" s="66"/>
      <c r="HC15" s="66"/>
      <c r="HD15" s="66"/>
      <c r="HE15" s="66"/>
      <c r="HF15" s="66"/>
      <c r="HG15" s="66"/>
      <c r="HH15" s="66"/>
      <c r="HI15" s="66"/>
      <c r="HJ15" s="66"/>
      <c r="HK15" s="66"/>
      <c r="HL15" s="68">
        <f t="shared" si="2"/>
        <v>114</v>
      </c>
    </row>
    <row r="16" spans="1:220" s="68" customFormat="1">
      <c r="A16" s="69" t="s">
        <v>397</v>
      </c>
      <c r="B16" s="75"/>
      <c r="C16" s="75">
        <v>1</v>
      </c>
      <c r="D16" s="75">
        <v>1</v>
      </c>
      <c r="E16" s="75"/>
      <c r="F16" s="75"/>
      <c r="G16" s="75">
        <v>1</v>
      </c>
      <c r="H16" s="75">
        <v>1</v>
      </c>
      <c r="I16" s="75">
        <v>1</v>
      </c>
      <c r="J16" s="75"/>
      <c r="K16" s="75"/>
      <c r="L16" s="75">
        <v>1</v>
      </c>
      <c r="M16" s="75"/>
      <c r="N16" s="75">
        <v>1</v>
      </c>
      <c r="O16" s="75"/>
      <c r="P16" s="75"/>
      <c r="Q16" s="75">
        <v>2</v>
      </c>
      <c r="R16" s="75">
        <v>1</v>
      </c>
      <c r="S16" s="75"/>
      <c r="T16" s="75">
        <v>2</v>
      </c>
      <c r="U16" s="75">
        <v>1</v>
      </c>
      <c r="V16" s="75">
        <v>1</v>
      </c>
      <c r="W16" s="75">
        <v>1</v>
      </c>
      <c r="X16" s="75">
        <v>2</v>
      </c>
      <c r="Y16" s="75">
        <v>1</v>
      </c>
      <c r="Z16" s="75"/>
      <c r="AA16" s="75"/>
      <c r="AB16" s="75">
        <v>1</v>
      </c>
      <c r="AC16" s="75"/>
      <c r="AD16" s="75">
        <v>1</v>
      </c>
      <c r="AE16" s="75"/>
      <c r="AF16" s="75">
        <v>1</v>
      </c>
      <c r="AG16" s="75"/>
      <c r="AH16" s="75">
        <v>1</v>
      </c>
      <c r="AI16" s="75"/>
      <c r="AJ16" s="75"/>
      <c r="AK16" s="75">
        <v>2</v>
      </c>
      <c r="AL16" s="75"/>
      <c r="AM16" s="75">
        <v>2</v>
      </c>
      <c r="AN16" s="75"/>
      <c r="AO16" s="75">
        <v>1</v>
      </c>
      <c r="AP16" s="75">
        <v>1</v>
      </c>
      <c r="AQ16" s="75"/>
      <c r="AR16" s="75">
        <v>1</v>
      </c>
      <c r="AS16" s="75"/>
      <c r="AT16" s="75"/>
      <c r="AU16" s="75"/>
      <c r="AV16" s="75"/>
      <c r="AW16" s="75"/>
      <c r="AX16" s="75">
        <v>1</v>
      </c>
      <c r="AY16" s="75">
        <v>1</v>
      </c>
      <c r="AZ16" s="75">
        <v>1</v>
      </c>
      <c r="BA16" s="75"/>
      <c r="BB16" s="75">
        <v>1</v>
      </c>
      <c r="BC16" s="75">
        <v>1</v>
      </c>
      <c r="BD16" s="75">
        <v>1</v>
      </c>
      <c r="BE16" s="75">
        <v>1</v>
      </c>
      <c r="BF16" s="75">
        <v>1</v>
      </c>
      <c r="BG16" s="75"/>
      <c r="BH16" s="75">
        <v>1</v>
      </c>
      <c r="BI16" s="75">
        <v>1</v>
      </c>
      <c r="BJ16" s="75">
        <v>1</v>
      </c>
      <c r="BK16" s="75">
        <v>1</v>
      </c>
      <c r="BL16" s="75">
        <v>1</v>
      </c>
      <c r="BM16" s="75">
        <v>1</v>
      </c>
      <c r="BN16" s="75">
        <v>1</v>
      </c>
      <c r="BO16" s="75"/>
      <c r="BP16" s="75">
        <v>1</v>
      </c>
      <c r="BQ16" s="75">
        <v>1</v>
      </c>
      <c r="BR16" s="75"/>
      <c r="BS16" s="75"/>
      <c r="BT16" s="75"/>
      <c r="BU16" s="75">
        <v>1</v>
      </c>
      <c r="BV16" s="75"/>
      <c r="BW16" s="75"/>
      <c r="BX16" s="75"/>
      <c r="BY16" s="75">
        <v>1</v>
      </c>
      <c r="BZ16" s="75"/>
      <c r="CA16" s="75">
        <v>1</v>
      </c>
      <c r="CB16" s="75"/>
      <c r="CC16" s="75">
        <v>1</v>
      </c>
      <c r="CD16" s="75"/>
      <c r="CE16" s="75"/>
      <c r="CF16" s="75"/>
      <c r="CG16" s="75"/>
      <c r="CH16" s="75"/>
      <c r="CI16" s="75">
        <v>1</v>
      </c>
      <c r="CJ16" s="75">
        <v>1</v>
      </c>
      <c r="CK16" s="75"/>
      <c r="CL16" s="75">
        <v>1</v>
      </c>
      <c r="CM16" s="75">
        <v>1</v>
      </c>
      <c r="CN16" s="75">
        <v>1</v>
      </c>
      <c r="CO16" s="75">
        <v>2</v>
      </c>
      <c r="CP16" s="75"/>
      <c r="CQ16" s="75">
        <v>1</v>
      </c>
      <c r="CR16" s="75"/>
      <c r="CS16" s="75">
        <v>1</v>
      </c>
      <c r="CT16" s="75">
        <v>1</v>
      </c>
      <c r="CU16" s="75">
        <v>1</v>
      </c>
      <c r="CV16" s="75">
        <v>1</v>
      </c>
      <c r="CW16" s="75"/>
      <c r="CX16" s="75">
        <v>1</v>
      </c>
      <c r="CY16" s="75"/>
      <c r="CZ16" s="75">
        <v>1</v>
      </c>
      <c r="DA16" s="75"/>
      <c r="DB16" s="75">
        <v>1</v>
      </c>
      <c r="DC16" s="75">
        <v>1</v>
      </c>
      <c r="DD16" s="75"/>
      <c r="DE16" s="75"/>
      <c r="DF16" s="75"/>
      <c r="DG16" s="75">
        <v>1</v>
      </c>
      <c r="DH16" s="75">
        <v>1</v>
      </c>
      <c r="DI16" s="75">
        <v>1</v>
      </c>
      <c r="DJ16" s="75"/>
      <c r="DK16" s="75">
        <v>1</v>
      </c>
      <c r="DL16" s="75">
        <v>1</v>
      </c>
      <c r="DM16" s="75">
        <v>1</v>
      </c>
      <c r="DN16" s="75">
        <v>1</v>
      </c>
      <c r="DO16" s="75">
        <v>1</v>
      </c>
      <c r="DP16" s="75">
        <v>1</v>
      </c>
      <c r="DQ16" s="75"/>
      <c r="DR16" s="75">
        <v>1</v>
      </c>
      <c r="DS16" s="75"/>
      <c r="DT16" s="75"/>
      <c r="DU16" s="75"/>
      <c r="DV16" s="75"/>
      <c r="DW16" s="75"/>
      <c r="DX16" s="75">
        <v>1</v>
      </c>
      <c r="DY16" s="75">
        <v>1</v>
      </c>
      <c r="DZ16" s="75">
        <v>1</v>
      </c>
      <c r="EA16" s="75"/>
      <c r="EB16" s="75"/>
      <c r="EC16" s="75"/>
      <c r="ED16" s="75"/>
      <c r="EE16" s="75">
        <v>1</v>
      </c>
      <c r="EF16" s="75">
        <v>1</v>
      </c>
      <c r="EG16" s="75">
        <v>1</v>
      </c>
      <c r="EH16" s="75">
        <v>1</v>
      </c>
      <c r="EI16" s="75">
        <v>1</v>
      </c>
      <c r="EJ16" s="75"/>
      <c r="EK16" s="75">
        <v>1</v>
      </c>
      <c r="EL16" s="75">
        <v>1</v>
      </c>
      <c r="EM16" s="75">
        <v>1</v>
      </c>
      <c r="EN16" s="75"/>
      <c r="EO16" s="75"/>
      <c r="EP16" s="75">
        <v>1</v>
      </c>
      <c r="EQ16" s="75">
        <v>1</v>
      </c>
      <c r="ER16" s="75"/>
      <c r="ES16" s="75">
        <v>1</v>
      </c>
      <c r="ET16" s="75"/>
      <c r="EU16" s="75">
        <v>1</v>
      </c>
      <c r="EV16" s="75"/>
      <c r="EW16" s="75"/>
      <c r="EX16" s="75">
        <v>1</v>
      </c>
      <c r="EY16" s="75"/>
      <c r="EZ16" s="75">
        <v>1</v>
      </c>
      <c r="FA16" s="75">
        <v>1</v>
      </c>
      <c r="FB16" s="75">
        <v>1</v>
      </c>
      <c r="FC16" s="75">
        <v>2</v>
      </c>
      <c r="FD16" s="75">
        <v>1</v>
      </c>
      <c r="FE16" s="75">
        <v>1</v>
      </c>
      <c r="FF16" s="75"/>
      <c r="FG16" s="75">
        <v>1</v>
      </c>
      <c r="FH16" s="75">
        <v>1</v>
      </c>
      <c r="FI16" s="75">
        <v>1</v>
      </c>
      <c r="FJ16" s="75"/>
      <c r="FK16" s="75">
        <v>1</v>
      </c>
      <c r="FL16" s="75">
        <v>1</v>
      </c>
      <c r="FM16" s="75">
        <v>1</v>
      </c>
      <c r="FN16" s="75"/>
      <c r="FO16" s="75">
        <v>1</v>
      </c>
      <c r="FP16" s="75"/>
      <c r="FQ16" s="75"/>
      <c r="FR16" s="75"/>
      <c r="FS16" s="75"/>
      <c r="FT16" s="75"/>
      <c r="FU16" s="75"/>
      <c r="FV16" s="75">
        <v>1</v>
      </c>
      <c r="FW16" s="75"/>
      <c r="FX16" s="75">
        <v>1</v>
      </c>
      <c r="FY16" s="75">
        <v>1</v>
      </c>
      <c r="FZ16" s="75"/>
      <c r="GA16" s="75">
        <v>1</v>
      </c>
      <c r="GB16" s="75">
        <v>1</v>
      </c>
      <c r="GC16" s="75">
        <v>1</v>
      </c>
      <c r="GD16" s="75"/>
      <c r="GE16" s="75">
        <v>1</v>
      </c>
      <c r="GF16" s="75"/>
      <c r="GG16" s="75">
        <v>1</v>
      </c>
      <c r="GH16" s="75">
        <v>1</v>
      </c>
      <c r="GI16" s="75">
        <v>1</v>
      </c>
      <c r="GJ16" s="75">
        <v>1</v>
      </c>
      <c r="GK16" s="75">
        <v>1</v>
      </c>
      <c r="GL16" s="75">
        <v>1</v>
      </c>
      <c r="GM16" s="75"/>
      <c r="GN16" s="75"/>
      <c r="GO16" s="75"/>
      <c r="GP16" s="75">
        <v>1</v>
      </c>
      <c r="GQ16" s="75">
        <v>1</v>
      </c>
      <c r="GR16" s="75">
        <v>1</v>
      </c>
      <c r="GS16" s="75">
        <v>1</v>
      </c>
      <c r="GT16" s="96"/>
      <c r="GU16" s="69" t="s">
        <v>397</v>
      </c>
      <c r="GV16" s="75" t="s">
        <v>398</v>
      </c>
      <c r="GW16" s="69">
        <f t="shared" si="3"/>
        <v>109</v>
      </c>
      <c r="GX16" s="75" t="s">
        <v>399</v>
      </c>
      <c r="GY16" s="69">
        <f t="shared" si="4"/>
        <v>7</v>
      </c>
      <c r="GZ16" s="95"/>
      <c r="HA16" s="95"/>
      <c r="HB16" s="66"/>
      <c r="HC16" s="66"/>
      <c r="HD16" s="66"/>
      <c r="HE16" s="66"/>
      <c r="HF16" s="66"/>
      <c r="HG16" s="66"/>
      <c r="HH16" s="66"/>
      <c r="HI16" s="66"/>
      <c r="HJ16" s="66"/>
      <c r="HK16" s="66"/>
      <c r="HL16" s="68">
        <f t="shared" si="2"/>
        <v>116</v>
      </c>
    </row>
    <row r="17" spans="1:220" s="68" customFormat="1">
      <c r="A17" s="69" t="s">
        <v>421</v>
      </c>
      <c r="B17" s="75">
        <v>1</v>
      </c>
      <c r="C17" s="75"/>
      <c r="D17" s="75"/>
      <c r="E17" s="75">
        <v>1</v>
      </c>
      <c r="F17" s="75"/>
      <c r="G17" s="75">
        <v>1</v>
      </c>
      <c r="H17" s="75">
        <v>1</v>
      </c>
      <c r="I17" s="75"/>
      <c r="J17" s="75"/>
      <c r="K17" s="75"/>
      <c r="L17" s="75">
        <v>1</v>
      </c>
      <c r="M17" s="75"/>
      <c r="N17" s="75">
        <v>1</v>
      </c>
      <c r="O17" s="75"/>
      <c r="P17" s="75"/>
      <c r="Q17" s="75">
        <v>1</v>
      </c>
      <c r="R17" s="75">
        <v>1</v>
      </c>
      <c r="S17" s="75"/>
      <c r="T17" s="75">
        <v>2</v>
      </c>
      <c r="U17" s="75">
        <v>1</v>
      </c>
      <c r="V17" s="75">
        <v>1</v>
      </c>
      <c r="W17" s="75">
        <v>1</v>
      </c>
      <c r="X17" s="75">
        <v>1</v>
      </c>
      <c r="Y17" s="75">
        <v>1</v>
      </c>
      <c r="Z17" s="75"/>
      <c r="AA17" s="75"/>
      <c r="AB17" s="75">
        <v>1</v>
      </c>
      <c r="AC17" s="75"/>
      <c r="AD17" s="75">
        <v>1</v>
      </c>
      <c r="AE17" s="75"/>
      <c r="AF17" s="75">
        <v>1</v>
      </c>
      <c r="AG17" s="75"/>
      <c r="AH17" s="75">
        <v>1</v>
      </c>
      <c r="AI17" s="75"/>
      <c r="AJ17" s="75">
        <v>1</v>
      </c>
      <c r="AK17" s="75">
        <v>1</v>
      </c>
      <c r="AL17" s="75">
        <v>1</v>
      </c>
      <c r="AM17" s="75">
        <v>1</v>
      </c>
      <c r="AN17" s="75"/>
      <c r="AO17" s="75">
        <v>1</v>
      </c>
      <c r="AP17" s="75">
        <v>1</v>
      </c>
      <c r="AQ17" s="75"/>
      <c r="AR17" s="75">
        <v>1</v>
      </c>
      <c r="AS17" s="75"/>
      <c r="AT17" s="75"/>
      <c r="AU17" s="75"/>
      <c r="AV17" s="75"/>
      <c r="AW17" s="75"/>
      <c r="AX17" s="75">
        <v>1</v>
      </c>
      <c r="AY17" s="75">
        <v>2</v>
      </c>
      <c r="AZ17" s="75">
        <v>1</v>
      </c>
      <c r="BA17" s="75"/>
      <c r="BB17" s="75">
        <v>1</v>
      </c>
      <c r="BC17" s="75">
        <v>1</v>
      </c>
      <c r="BD17" s="75">
        <v>1</v>
      </c>
      <c r="BE17" s="75">
        <v>1</v>
      </c>
      <c r="BF17" s="75">
        <v>1</v>
      </c>
      <c r="BG17" s="75"/>
      <c r="BH17" s="75">
        <v>1</v>
      </c>
      <c r="BI17" s="75"/>
      <c r="BJ17" s="75">
        <v>1</v>
      </c>
      <c r="BK17" s="75"/>
      <c r="BL17" s="75">
        <v>1</v>
      </c>
      <c r="BM17" s="75">
        <v>1</v>
      </c>
      <c r="BN17" s="75"/>
      <c r="BO17" s="75"/>
      <c r="BP17" s="75">
        <v>1</v>
      </c>
      <c r="BQ17" s="75">
        <v>1</v>
      </c>
      <c r="BR17" s="75"/>
      <c r="BS17" s="75">
        <v>1</v>
      </c>
      <c r="BT17" s="75">
        <v>1</v>
      </c>
      <c r="BU17" s="75">
        <v>1</v>
      </c>
      <c r="BV17" s="75">
        <v>1</v>
      </c>
      <c r="BW17" s="75"/>
      <c r="BX17" s="75">
        <v>2</v>
      </c>
      <c r="BY17" s="75"/>
      <c r="BZ17" s="75"/>
      <c r="CA17" s="75"/>
      <c r="CB17" s="75"/>
      <c r="CC17" s="75">
        <v>1</v>
      </c>
      <c r="CD17" s="75">
        <v>2</v>
      </c>
      <c r="CE17" s="75"/>
      <c r="CF17" s="75"/>
      <c r="CG17" s="75"/>
      <c r="CH17" s="75">
        <v>2</v>
      </c>
      <c r="CI17" s="75">
        <v>1</v>
      </c>
      <c r="CJ17" s="75">
        <v>1</v>
      </c>
      <c r="CK17" s="75"/>
      <c r="CL17" s="75">
        <v>1</v>
      </c>
      <c r="CM17" s="75">
        <v>1</v>
      </c>
      <c r="CN17" s="75"/>
      <c r="CO17" s="75"/>
      <c r="CP17" s="75"/>
      <c r="CQ17" s="75">
        <v>1</v>
      </c>
      <c r="CR17" s="75">
        <v>1</v>
      </c>
      <c r="CS17" s="75">
        <v>1</v>
      </c>
      <c r="CT17" s="75"/>
      <c r="CU17" s="75"/>
      <c r="CV17" s="75"/>
      <c r="CW17" s="75"/>
      <c r="CX17" s="75"/>
      <c r="CY17" s="75"/>
      <c r="CZ17" s="75">
        <v>1</v>
      </c>
      <c r="DA17" s="75"/>
      <c r="DB17" s="75">
        <v>1</v>
      </c>
      <c r="DC17" s="75">
        <v>1</v>
      </c>
      <c r="DD17" s="75">
        <v>1</v>
      </c>
      <c r="DE17" s="75">
        <v>1</v>
      </c>
      <c r="DF17" s="75"/>
      <c r="DG17" s="75">
        <v>1</v>
      </c>
      <c r="DH17" s="75"/>
      <c r="DI17" s="75">
        <v>1</v>
      </c>
      <c r="DJ17" s="75">
        <v>1</v>
      </c>
      <c r="DK17" s="75">
        <v>1</v>
      </c>
      <c r="DL17" s="75">
        <v>2</v>
      </c>
      <c r="DM17" s="75"/>
      <c r="DN17" s="75">
        <v>1</v>
      </c>
      <c r="DO17" s="75">
        <v>1</v>
      </c>
      <c r="DP17" s="75">
        <v>1</v>
      </c>
      <c r="DQ17" s="75"/>
      <c r="DR17" s="75">
        <v>1</v>
      </c>
      <c r="DS17" s="75">
        <v>1</v>
      </c>
      <c r="DT17" s="75"/>
      <c r="DU17" s="75">
        <v>1</v>
      </c>
      <c r="DV17" s="75">
        <v>1</v>
      </c>
      <c r="DW17" s="75"/>
      <c r="DX17" s="75">
        <v>1</v>
      </c>
      <c r="DY17" s="75"/>
      <c r="DZ17" s="75"/>
      <c r="EA17" s="75">
        <v>1</v>
      </c>
      <c r="EB17" s="75"/>
      <c r="EC17" s="75"/>
      <c r="ED17" s="75"/>
      <c r="EE17" s="75">
        <v>1</v>
      </c>
      <c r="EF17" s="75">
        <v>1</v>
      </c>
      <c r="EG17" s="75"/>
      <c r="EH17" s="75"/>
      <c r="EI17" s="75">
        <v>1</v>
      </c>
      <c r="EJ17" s="75">
        <v>1</v>
      </c>
      <c r="EK17" s="75">
        <v>1</v>
      </c>
      <c r="EL17" s="75">
        <v>1</v>
      </c>
      <c r="EM17" s="75"/>
      <c r="EN17" s="75"/>
      <c r="EO17" s="75">
        <v>1</v>
      </c>
      <c r="EP17" s="75">
        <v>1</v>
      </c>
      <c r="EQ17" s="75">
        <v>1</v>
      </c>
      <c r="ER17" s="75">
        <v>1</v>
      </c>
      <c r="ES17" s="75">
        <v>1</v>
      </c>
      <c r="ET17" s="75"/>
      <c r="EU17" s="75">
        <v>1</v>
      </c>
      <c r="EV17" s="75"/>
      <c r="EW17" s="75"/>
      <c r="EX17" s="75"/>
      <c r="EY17" s="75"/>
      <c r="EZ17" s="75"/>
      <c r="FA17" s="75"/>
      <c r="FB17" s="75">
        <v>1</v>
      </c>
      <c r="FC17" s="75">
        <v>1</v>
      </c>
      <c r="FD17" s="75">
        <v>1</v>
      </c>
      <c r="FE17" s="75">
        <v>1</v>
      </c>
      <c r="FF17" s="75">
        <v>1</v>
      </c>
      <c r="FG17" s="75">
        <v>1</v>
      </c>
      <c r="FH17" s="75"/>
      <c r="FI17" s="75">
        <v>2</v>
      </c>
      <c r="FJ17" s="75">
        <v>1</v>
      </c>
      <c r="FK17" s="75">
        <v>1</v>
      </c>
      <c r="FL17" s="75"/>
      <c r="FM17" s="75">
        <v>1</v>
      </c>
      <c r="FN17" s="75">
        <v>1</v>
      </c>
      <c r="FO17" s="75">
        <v>1</v>
      </c>
      <c r="FP17" s="75"/>
      <c r="FQ17" s="75"/>
      <c r="FR17" s="75">
        <v>1</v>
      </c>
      <c r="FS17" s="75"/>
      <c r="FT17" s="75">
        <v>1</v>
      </c>
      <c r="FU17" s="75">
        <v>1</v>
      </c>
      <c r="FV17" s="75">
        <v>2</v>
      </c>
      <c r="FW17" s="75"/>
      <c r="FX17" s="75"/>
      <c r="FY17" s="75">
        <v>1</v>
      </c>
      <c r="FZ17" s="75"/>
      <c r="GA17" s="75">
        <v>1</v>
      </c>
      <c r="GB17" s="75"/>
      <c r="GC17" s="75">
        <v>1</v>
      </c>
      <c r="GD17" s="75"/>
      <c r="GE17" s="75">
        <v>1</v>
      </c>
      <c r="GF17" s="75">
        <v>1</v>
      </c>
      <c r="GG17" s="75"/>
      <c r="GH17" s="75">
        <v>1</v>
      </c>
      <c r="GI17" s="75">
        <v>1</v>
      </c>
      <c r="GJ17" s="75"/>
      <c r="GK17" s="75">
        <v>1</v>
      </c>
      <c r="GL17" s="75"/>
      <c r="GM17" s="75"/>
      <c r="GN17" s="75"/>
      <c r="GO17" s="75"/>
      <c r="GP17" s="75">
        <v>1</v>
      </c>
      <c r="GQ17" s="75">
        <v>1</v>
      </c>
      <c r="GR17" s="75"/>
      <c r="GS17" s="75">
        <v>1</v>
      </c>
      <c r="GT17" s="96"/>
      <c r="GU17" s="69" t="s">
        <v>421</v>
      </c>
      <c r="GV17" s="75" t="s">
        <v>392</v>
      </c>
      <c r="GW17" s="69">
        <f t="shared" si="3"/>
        <v>104</v>
      </c>
      <c r="GX17" s="75" t="s">
        <v>393</v>
      </c>
      <c r="GY17" s="69">
        <f t="shared" si="4"/>
        <v>8</v>
      </c>
      <c r="GZ17" s="95"/>
      <c r="HA17" s="95"/>
      <c r="HB17" s="66"/>
      <c r="HC17" s="66"/>
      <c r="HD17" s="66"/>
      <c r="HE17" s="66"/>
      <c r="HF17" s="66"/>
      <c r="HG17" s="66"/>
      <c r="HH17" s="66"/>
      <c r="HI17" s="66"/>
      <c r="HJ17" s="66"/>
      <c r="HK17" s="66"/>
      <c r="HL17" s="68">
        <f t="shared" si="2"/>
        <v>112</v>
      </c>
    </row>
    <row r="18" spans="1:220" s="68" customFormat="1">
      <c r="A18" s="69" t="s">
        <v>422</v>
      </c>
      <c r="B18" s="75"/>
      <c r="C18" s="75"/>
      <c r="D18" s="75"/>
      <c r="E18" s="75"/>
      <c r="F18" s="75"/>
      <c r="G18" s="75">
        <v>1</v>
      </c>
      <c r="H18" s="75">
        <v>1</v>
      </c>
      <c r="I18" s="75"/>
      <c r="J18" s="75"/>
      <c r="K18" s="75"/>
      <c r="L18" s="75">
        <v>1</v>
      </c>
      <c r="M18" s="75"/>
      <c r="N18" s="75">
        <v>1</v>
      </c>
      <c r="O18" s="75"/>
      <c r="P18" s="75"/>
      <c r="Q18" s="75">
        <v>1</v>
      </c>
      <c r="R18" s="75"/>
      <c r="S18" s="75"/>
      <c r="T18" s="75">
        <v>2</v>
      </c>
      <c r="U18" s="75">
        <v>1</v>
      </c>
      <c r="V18" s="75">
        <v>1</v>
      </c>
      <c r="W18" s="75">
        <v>1</v>
      </c>
      <c r="X18" s="75">
        <v>1</v>
      </c>
      <c r="Y18" s="75">
        <v>1</v>
      </c>
      <c r="Z18" s="75"/>
      <c r="AA18" s="75"/>
      <c r="AB18" s="75">
        <v>1</v>
      </c>
      <c r="AC18" s="75"/>
      <c r="AD18" s="75">
        <v>1</v>
      </c>
      <c r="AE18" s="75"/>
      <c r="AF18" s="75">
        <v>1</v>
      </c>
      <c r="AG18" s="75"/>
      <c r="AH18" s="75">
        <v>1</v>
      </c>
      <c r="AI18" s="75"/>
      <c r="AJ18" s="75"/>
      <c r="AK18" s="75">
        <v>1</v>
      </c>
      <c r="AL18" s="75"/>
      <c r="AM18" s="75"/>
      <c r="AN18" s="75"/>
      <c r="AO18" s="75">
        <v>1</v>
      </c>
      <c r="AP18" s="75">
        <v>1</v>
      </c>
      <c r="AQ18" s="75"/>
      <c r="AR18" s="75">
        <v>1</v>
      </c>
      <c r="AS18" s="75"/>
      <c r="AT18" s="75"/>
      <c r="AU18" s="75"/>
      <c r="AV18" s="75"/>
      <c r="AW18" s="75">
        <v>1</v>
      </c>
      <c r="AX18" s="75"/>
      <c r="AY18" s="75">
        <v>1</v>
      </c>
      <c r="AZ18" s="75">
        <v>1</v>
      </c>
      <c r="BA18" s="75"/>
      <c r="BB18" s="75">
        <v>1</v>
      </c>
      <c r="BC18" s="75">
        <v>1</v>
      </c>
      <c r="BD18" s="75">
        <v>1</v>
      </c>
      <c r="BE18" s="75"/>
      <c r="BF18" s="75">
        <v>1</v>
      </c>
      <c r="BG18" s="75"/>
      <c r="BH18" s="75">
        <v>1</v>
      </c>
      <c r="BI18" s="75"/>
      <c r="BJ18" s="75">
        <v>1</v>
      </c>
      <c r="BK18" s="75">
        <v>1</v>
      </c>
      <c r="BL18" s="75">
        <v>1</v>
      </c>
      <c r="BM18" s="75">
        <v>1</v>
      </c>
      <c r="BN18" s="75"/>
      <c r="BO18" s="75">
        <v>1</v>
      </c>
      <c r="BP18" s="75">
        <v>1</v>
      </c>
      <c r="BQ18" s="75">
        <v>1</v>
      </c>
      <c r="BR18" s="75"/>
      <c r="BS18" s="75"/>
      <c r="BT18" s="75"/>
      <c r="BU18" s="75">
        <v>1</v>
      </c>
      <c r="BV18" s="75">
        <v>1</v>
      </c>
      <c r="BW18" s="75">
        <v>1</v>
      </c>
      <c r="BX18" s="75">
        <v>2</v>
      </c>
      <c r="BY18" s="75"/>
      <c r="BZ18" s="75"/>
      <c r="CA18" s="75"/>
      <c r="CB18" s="75"/>
      <c r="CC18" s="75">
        <v>1</v>
      </c>
      <c r="CD18" s="75"/>
      <c r="CE18" s="75"/>
      <c r="CF18" s="75"/>
      <c r="CG18" s="75">
        <v>1</v>
      </c>
      <c r="CH18" s="75">
        <v>1</v>
      </c>
      <c r="CI18" s="75">
        <v>1</v>
      </c>
      <c r="CJ18" s="75">
        <v>1</v>
      </c>
      <c r="CK18" s="75">
        <v>1</v>
      </c>
      <c r="CL18" s="75">
        <v>1</v>
      </c>
      <c r="CM18" s="75">
        <v>1</v>
      </c>
      <c r="CN18" s="75"/>
      <c r="CO18" s="75"/>
      <c r="CP18" s="75"/>
      <c r="CQ18" s="75">
        <v>1</v>
      </c>
      <c r="CR18" s="75"/>
      <c r="CS18" s="75">
        <v>1</v>
      </c>
      <c r="CT18" s="75">
        <v>1</v>
      </c>
      <c r="CU18" s="75">
        <v>1</v>
      </c>
      <c r="CV18" s="75">
        <v>1</v>
      </c>
      <c r="CW18" s="75"/>
      <c r="CX18" s="75"/>
      <c r="CY18" s="75"/>
      <c r="CZ18" s="75">
        <v>1</v>
      </c>
      <c r="DA18" s="75"/>
      <c r="DB18" s="75">
        <v>1</v>
      </c>
      <c r="DC18" s="75"/>
      <c r="DD18" s="75"/>
      <c r="DE18" s="75"/>
      <c r="DF18" s="75">
        <v>1</v>
      </c>
      <c r="DG18" s="75">
        <v>1</v>
      </c>
      <c r="DH18" s="75"/>
      <c r="DI18" s="75">
        <v>1</v>
      </c>
      <c r="DJ18" s="75"/>
      <c r="DK18" s="75">
        <v>1</v>
      </c>
      <c r="DL18" s="75">
        <v>1</v>
      </c>
      <c r="DM18" s="75"/>
      <c r="DN18" s="75">
        <v>1</v>
      </c>
      <c r="DO18" s="75">
        <v>1</v>
      </c>
      <c r="DP18" s="75">
        <v>1</v>
      </c>
      <c r="DQ18" s="75">
        <v>1</v>
      </c>
      <c r="DR18" s="75">
        <v>1</v>
      </c>
      <c r="DS18" s="75">
        <v>1</v>
      </c>
      <c r="DT18" s="75"/>
      <c r="DU18" s="75">
        <v>1</v>
      </c>
      <c r="DV18" s="75"/>
      <c r="DW18" s="75"/>
      <c r="DX18" s="75">
        <v>1</v>
      </c>
      <c r="DY18" s="75"/>
      <c r="DZ18" s="75"/>
      <c r="EA18" s="75"/>
      <c r="EB18" s="75"/>
      <c r="EC18" s="75"/>
      <c r="ED18" s="75"/>
      <c r="EE18" s="75">
        <v>1</v>
      </c>
      <c r="EF18" s="75"/>
      <c r="EG18" s="75"/>
      <c r="EH18" s="75"/>
      <c r="EI18" s="75">
        <v>1</v>
      </c>
      <c r="EJ18" s="75"/>
      <c r="EK18" s="75">
        <v>1</v>
      </c>
      <c r="EL18" s="75">
        <v>1</v>
      </c>
      <c r="EM18" s="75"/>
      <c r="EN18" s="75"/>
      <c r="EO18" s="75"/>
      <c r="EP18" s="75">
        <v>1</v>
      </c>
      <c r="EQ18" s="75">
        <v>1</v>
      </c>
      <c r="ER18" s="75">
        <v>1</v>
      </c>
      <c r="ES18" s="75">
        <v>1</v>
      </c>
      <c r="ET18" s="75"/>
      <c r="EU18" s="75"/>
      <c r="EV18" s="75"/>
      <c r="EW18" s="75"/>
      <c r="EX18" s="75"/>
      <c r="EY18" s="75"/>
      <c r="EZ18" s="75"/>
      <c r="FA18" s="75">
        <v>1</v>
      </c>
      <c r="FB18" s="75">
        <v>1</v>
      </c>
      <c r="FC18" s="75">
        <v>1</v>
      </c>
      <c r="FD18" s="75">
        <v>1</v>
      </c>
      <c r="FE18" s="75">
        <v>2</v>
      </c>
      <c r="FF18" s="75"/>
      <c r="FG18" s="75">
        <v>1</v>
      </c>
      <c r="FH18" s="75">
        <v>1</v>
      </c>
      <c r="FI18" s="75">
        <v>1</v>
      </c>
      <c r="FJ18" s="75">
        <v>1</v>
      </c>
      <c r="FK18" s="75">
        <v>1</v>
      </c>
      <c r="FL18" s="75"/>
      <c r="FM18" s="75">
        <v>1</v>
      </c>
      <c r="FN18" s="75"/>
      <c r="FO18" s="75">
        <v>1</v>
      </c>
      <c r="FP18" s="75"/>
      <c r="FQ18" s="75"/>
      <c r="FR18" s="75">
        <v>1</v>
      </c>
      <c r="FS18" s="75"/>
      <c r="FT18" s="75">
        <v>1</v>
      </c>
      <c r="FU18" s="75"/>
      <c r="FV18" s="75"/>
      <c r="FW18" s="75"/>
      <c r="FX18" s="75">
        <v>1</v>
      </c>
      <c r="FY18" s="75">
        <v>1</v>
      </c>
      <c r="FZ18" s="75"/>
      <c r="GA18" s="75"/>
      <c r="GB18" s="75"/>
      <c r="GC18" s="75">
        <v>1</v>
      </c>
      <c r="GD18" s="75"/>
      <c r="GE18" s="75">
        <v>1</v>
      </c>
      <c r="GF18" s="75"/>
      <c r="GG18" s="75">
        <v>1</v>
      </c>
      <c r="GH18" s="75">
        <v>1</v>
      </c>
      <c r="GI18" s="75">
        <v>1</v>
      </c>
      <c r="GJ18" s="75"/>
      <c r="GK18" s="75">
        <v>1</v>
      </c>
      <c r="GL18" s="75">
        <v>1</v>
      </c>
      <c r="GM18" s="75"/>
      <c r="GN18" s="75"/>
      <c r="GO18" s="75">
        <v>1</v>
      </c>
      <c r="GP18" s="75">
        <v>1</v>
      </c>
      <c r="GQ18" s="75">
        <v>1</v>
      </c>
      <c r="GR18" s="75">
        <v>1</v>
      </c>
      <c r="GS18" s="75">
        <v>1</v>
      </c>
      <c r="GT18" s="96"/>
      <c r="GU18" s="69" t="s">
        <v>422</v>
      </c>
      <c r="GV18" s="75" t="s">
        <v>392</v>
      </c>
      <c r="GW18" s="69">
        <f t="shared" si="3"/>
        <v>99</v>
      </c>
      <c r="GX18" s="75" t="s">
        <v>393</v>
      </c>
      <c r="GY18" s="69">
        <f t="shared" si="4"/>
        <v>3</v>
      </c>
      <c r="GZ18" s="95"/>
      <c r="HA18" s="95"/>
      <c r="HB18" s="66"/>
      <c r="HC18" s="66"/>
      <c r="HD18" s="66"/>
      <c r="HE18" s="66"/>
      <c r="HF18" s="66"/>
      <c r="HG18" s="66"/>
      <c r="HH18" s="66"/>
      <c r="HI18" s="66"/>
      <c r="HJ18" s="66"/>
      <c r="HK18" s="66"/>
      <c r="HL18" s="68">
        <f t="shared" si="2"/>
        <v>102</v>
      </c>
    </row>
    <row r="19" spans="1:220" s="68" customFormat="1">
      <c r="A19" s="69" t="s">
        <v>400</v>
      </c>
      <c r="B19" s="75">
        <v>1</v>
      </c>
      <c r="C19" s="75"/>
      <c r="D19" s="75"/>
      <c r="E19" s="75"/>
      <c r="F19" s="75"/>
      <c r="G19" s="75">
        <v>1</v>
      </c>
      <c r="H19" s="75">
        <v>1</v>
      </c>
      <c r="I19" s="75"/>
      <c r="J19" s="75"/>
      <c r="K19" s="75"/>
      <c r="L19" s="75">
        <v>1</v>
      </c>
      <c r="M19" s="75"/>
      <c r="N19" s="75"/>
      <c r="O19" s="75"/>
      <c r="P19" s="75"/>
      <c r="Q19" s="75">
        <v>1</v>
      </c>
      <c r="R19" s="75">
        <v>1</v>
      </c>
      <c r="S19" s="75"/>
      <c r="T19" s="75">
        <v>1</v>
      </c>
      <c r="U19" s="75"/>
      <c r="V19" s="75">
        <v>1</v>
      </c>
      <c r="W19" s="75">
        <v>1</v>
      </c>
      <c r="X19" s="75">
        <v>2</v>
      </c>
      <c r="Y19" s="75">
        <v>1</v>
      </c>
      <c r="Z19" s="75"/>
      <c r="AA19" s="75"/>
      <c r="AB19" s="75">
        <v>1</v>
      </c>
      <c r="AC19" s="75"/>
      <c r="AD19" s="75">
        <v>1</v>
      </c>
      <c r="AE19" s="75">
        <v>1</v>
      </c>
      <c r="AF19" s="75">
        <v>2</v>
      </c>
      <c r="AG19" s="75"/>
      <c r="AH19" s="75">
        <v>1</v>
      </c>
      <c r="AI19" s="75"/>
      <c r="AJ19" s="75"/>
      <c r="AK19" s="75"/>
      <c r="AL19" s="75"/>
      <c r="AM19" s="75"/>
      <c r="AN19" s="75"/>
      <c r="AO19" s="75">
        <v>1</v>
      </c>
      <c r="AP19" s="75"/>
      <c r="AQ19" s="75"/>
      <c r="AR19" s="75">
        <v>1</v>
      </c>
      <c r="AS19" s="75"/>
      <c r="AT19" s="75"/>
      <c r="AU19" s="75"/>
      <c r="AV19" s="75"/>
      <c r="AW19" s="75">
        <v>2</v>
      </c>
      <c r="AX19" s="75"/>
      <c r="AY19" s="75">
        <v>1</v>
      </c>
      <c r="AZ19" s="75">
        <v>1</v>
      </c>
      <c r="BA19" s="75"/>
      <c r="BB19" s="75">
        <v>1</v>
      </c>
      <c r="BC19" s="75">
        <v>1</v>
      </c>
      <c r="BD19" s="75">
        <v>1</v>
      </c>
      <c r="BE19" s="75">
        <v>1</v>
      </c>
      <c r="BF19" s="75">
        <v>1</v>
      </c>
      <c r="BG19" s="75"/>
      <c r="BH19" s="75">
        <v>1</v>
      </c>
      <c r="BI19" s="75">
        <v>1</v>
      </c>
      <c r="BJ19" s="75">
        <v>1</v>
      </c>
      <c r="BK19" s="75"/>
      <c r="BL19" s="75">
        <v>1</v>
      </c>
      <c r="BM19" s="75">
        <v>1</v>
      </c>
      <c r="BN19" s="75"/>
      <c r="BO19" s="75">
        <v>1</v>
      </c>
      <c r="BP19" s="75">
        <v>1</v>
      </c>
      <c r="BQ19" s="75">
        <v>1</v>
      </c>
      <c r="BR19" s="75"/>
      <c r="BS19" s="75"/>
      <c r="BT19" s="75"/>
      <c r="BU19" s="75"/>
      <c r="BV19" s="75">
        <v>1</v>
      </c>
      <c r="BW19" s="75"/>
      <c r="BX19" s="75"/>
      <c r="BY19" s="75">
        <v>1</v>
      </c>
      <c r="BZ19" s="75"/>
      <c r="CA19" s="75"/>
      <c r="CB19" s="75"/>
      <c r="CC19" s="75">
        <v>1</v>
      </c>
      <c r="CD19" s="75"/>
      <c r="CE19" s="75"/>
      <c r="CF19" s="75"/>
      <c r="CG19" s="75">
        <v>1</v>
      </c>
      <c r="CH19" s="75"/>
      <c r="CI19" s="75">
        <v>1</v>
      </c>
      <c r="CJ19" s="75"/>
      <c r="CK19" s="75"/>
      <c r="CL19" s="75">
        <v>1</v>
      </c>
      <c r="CM19" s="75">
        <v>1</v>
      </c>
      <c r="CN19" s="75">
        <v>1</v>
      </c>
      <c r="CO19" s="75"/>
      <c r="CP19" s="75">
        <v>1</v>
      </c>
      <c r="CQ19" s="75">
        <v>1</v>
      </c>
      <c r="CR19" s="75"/>
      <c r="CS19" s="75">
        <v>1</v>
      </c>
      <c r="CT19" s="75"/>
      <c r="CU19" s="75">
        <v>1</v>
      </c>
      <c r="CV19" s="75">
        <v>1</v>
      </c>
      <c r="CW19" s="75"/>
      <c r="CX19" s="75"/>
      <c r="CY19" s="75">
        <v>2</v>
      </c>
      <c r="CZ19" s="75">
        <v>1</v>
      </c>
      <c r="DA19" s="75"/>
      <c r="DB19" s="75">
        <v>1</v>
      </c>
      <c r="DC19" s="75"/>
      <c r="DD19" s="75"/>
      <c r="DE19" s="75"/>
      <c r="DF19" s="75"/>
      <c r="DG19" s="75">
        <v>1</v>
      </c>
      <c r="DH19" s="75"/>
      <c r="DI19" s="75">
        <v>1</v>
      </c>
      <c r="DJ19" s="75"/>
      <c r="DK19" s="75">
        <v>1</v>
      </c>
      <c r="DL19" s="75">
        <v>1</v>
      </c>
      <c r="DM19" s="75"/>
      <c r="DN19" s="75">
        <v>1</v>
      </c>
      <c r="DO19" s="75"/>
      <c r="DP19" s="75">
        <v>1</v>
      </c>
      <c r="DQ19" s="75">
        <v>1</v>
      </c>
      <c r="DR19" s="75">
        <v>1</v>
      </c>
      <c r="DS19" s="75"/>
      <c r="DT19" s="75"/>
      <c r="DU19" s="75"/>
      <c r="DV19" s="75"/>
      <c r="DW19" s="75"/>
      <c r="DX19" s="75">
        <v>2</v>
      </c>
      <c r="DY19" s="75"/>
      <c r="DZ19" s="75"/>
      <c r="EA19" s="75">
        <v>1</v>
      </c>
      <c r="EB19" s="75"/>
      <c r="EC19" s="75"/>
      <c r="ED19" s="75"/>
      <c r="EE19" s="75">
        <v>1</v>
      </c>
      <c r="EF19" s="75"/>
      <c r="EG19" s="75"/>
      <c r="EH19" s="75"/>
      <c r="EI19" s="75">
        <v>1</v>
      </c>
      <c r="EJ19" s="75"/>
      <c r="EK19" s="75">
        <v>1</v>
      </c>
      <c r="EL19" s="75">
        <v>1</v>
      </c>
      <c r="EM19" s="75"/>
      <c r="EN19" s="75"/>
      <c r="EO19" s="75"/>
      <c r="EP19" s="75">
        <v>1</v>
      </c>
      <c r="EQ19" s="75"/>
      <c r="ER19" s="75"/>
      <c r="ES19" s="75">
        <v>1</v>
      </c>
      <c r="ET19" s="75"/>
      <c r="EU19" s="75"/>
      <c r="EV19" s="75"/>
      <c r="EW19" s="75"/>
      <c r="EX19" s="75"/>
      <c r="EY19" s="75"/>
      <c r="EZ19" s="75"/>
      <c r="FA19" s="75"/>
      <c r="FB19" s="75">
        <v>1</v>
      </c>
      <c r="FC19" s="75">
        <v>1</v>
      </c>
      <c r="FD19" s="75">
        <v>1</v>
      </c>
      <c r="FE19" s="75">
        <v>2</v>
      </c>
      <c r="FF19" s="75"/>
      <c r="FG19" s="75">
        <v>1</v>
      </c>
      <c r="FH19" s="75"/>
      <c r="FI19" s="75">
        <v>1</v>
      </c>
      <c r="FJ19" s="75">
        <v>1</v>
      </c>
      <c r="FK19" s="75">
        <v>1</v>
      </c>
      <c r="FL19" s="75"/>
      <c r="FM19" s="75">
        <v>1</v>
      </c>
      <c r="FN19" s="75"/>
      <c r="FO19" s="75">
        <v>1</v>
      </c>
      <c r="FP19" s="75">
        <v>1</v>
      </c>
      <c r="FQ19" s="75"/>
      <c r="FR19" s="75"/>
      <c r="FS19" s="75"/>
      <c r="FT19" s="75">
        <v>1</v>
      </c>
      <c r="FU19" s="75"/>
      <c r="FV19" s="75"/>
      <c r="FW19" s="75"/>
      <c r="FX19" s="75">
        <v>2</v>
      </c>
      <c r="FY19" s="75">
        <v>1</v>
      </c>
      <c r="FZ19" s="75"/>
      <c r="GA19" s="75"/>
      <c r="GB19" s="75"/>
      <c r="GC19" s="75">
        <v>1</v>
      </c>
      <c r="GD19" s="75"/>
      <c r="GE19" s="75">
        <v>1</v>
      </c>
      <c r="GF19" s="75"/>
      <c r="GG19" s="75">
        <v>1</v>
      </c>
      <c r="GH19" s="75">
        <v>1</v>
      </c>
      <c r="GI19" s="75">
        <v>1</v>
      </c>
      <c r="GJ19" s="75"/>
      <c r="GK19" s="75">
        <v>1</v>
      </c>
      <c r="GL19" s="75"/>
      <c r="GM19" s="75"/>
      <c r="GN19" s="75"/>
      <c r="GO19" s="75"/>
      <c r="GP19" s="75">
        <v>1</v>
      </c>
      <c r="GQ19" s="75">
        <v>1</v>
      </c>
      <c r="GR19" s="75"/>
      <c r="GS19" s="75">
        <v>1</v>
      </c>
      <c r="GT19" s="96"/>
      <c r="GU19" s="69" t="s">
        <v>400</v>
      </c>
      <c r="GV19" s="75" t="s">
        <v>401</v>
      </c>
      <c r="GW19" s="69">
        <f t="shared" si="3"/>
        <v>82</v>
      </c>
      <c r="GX19" s="75" t="s">
        <v>402</v>
      </c>
      <c r="GY19" s="69">
        <f t="shared" si="4"/>
        <v>7</v>
      </c>
      <c r="GZ19" s="95"/>
      <c r="HA19" s="95"/>
      <c r="HB19" s="66"/>
      <c r="HC19" s="66"/>
      <c r="HD19" s="66"/>
      <c r="HE19" s="66"/>
      <c r="HF19" s="66"/>
      <c r="HG19" s="66"/>
      <c r="HH19" s="66"/>
      <c r="HI19" s="66"/>
      <c r="HJ19" s="66"/>
      <c r="HK19" s="66"/>
      <c r="HL19" s="68">
        <f t="shared" si="2"/>
        <v>89</v>
      </c>
    </row>
    <row r="20" spans="1:220" s="68" customFormat="1">
      <c r="A20" s="69" t="s">
        <v>423</v>
      </c>
      <c r="B20" s="75"/>
      <c r="C20" s="75"/>
      <c r="D20" s="75"/>
      <c r="E20" s="75"/>
      <c r="F20" s="75"/>
      <c r="G20" s="75">
        <v>1</v>
      </c>
      <c r="H20" s="75">
        <v>1</v>
      </c>
      <c r="I20" s="75"/>
      <c r="J20" s="75"/>
      <c r="K20" s="75"/>
      <c r="L20" s="75">
        <v>2</v>
      </c>
      <c r="M20" s="75"/>
      <c r="N20" s="75"/>
      <c r="O20" s="75"/>
      <c r="P20" s="75"/>
      <c r="Q20" s="75">
        <v>1</v>
      </c>
      <c r="R20" s="75"/>
      <c r="S20" s="75"/>
      <c r="T20" s="75">
        <v>1</v>
      </c>
      <c r="U20" s="75"/>
      <c r="V20" s="75">
        <v>1</v>
      </c>
      <c r="W20" s="75">
        <v>1</v>
      </c>
      <c r="X20" s="75">
        <v>1</v>
      </c>
      <c r="Y20" s="75">
        <v>1</v>
      </c>
      <c r="Z20" s="75"/>
      <c r="AA20" s="75"/>
      <c r="AB20" s="75">
        <v>2</v>
      </c>
      <c r="AC20" s="75"/>
      <c r="AD20" s="75">
        <v>1</v>
      </c>
      <c r="AE20" s="75">
        <v>1</v>
      </c>
      <c r="AF20" s="75">
        <v>2</v>
      </c>
      <c r="AG20" s="75"/>
      <c r="AH20" s="75">
        <v>1</v>
      </c>
      <c r="AI20" s="75"/>
      <c r="AJ20" s="75"/>
      <c r="AK20" s="75"/>
      <c r="AL20" s="75"/>
      <c r="AM20" s="75"/>
      <c r="AN20" s="75"/>
      <c r="AO20" s="75">
        <v>1</v>
      </c>
      <c r="AP20" s="75"/>
      <c r="AQ20" s="75">
        <v>2</v>
      </c>
      <c r="AR20" s="75">
        <v>1</v>
      </c>
      <c r="AS20" s="75"/>
      <c r="AT20" s="75"/>
      <c r="AU20" s="75"/>
      <c r="AV20" s="75"/>
      <c r="AW20" s="75">
        <v>1</v>
      </c>
      <c r="AX20" s="75"/>
      <c r="AY20" s="75">
        <v>1</v>
      </c>
      <c r="AZ20" s="75">
        <v>1</v>
      </c>
      <c r="BA20" s="75"/>
      <c r="BB20" s="75">
        <v>1</v>
      </c>
      <c r="BC20" s="75">
        <v>1</v>
      </c>
      <c r="BD20" s="75">
        <v>1</v>
      </c>
      <c r="BE20" s="75">
        <v>1</v>
      </c>
      <c r="BF20" s="75">
        <v>1</v>
      </c>
      <c r="BG20" s="75"/>
      <c r="BH20" s="75">
        <v>1</v>
      </c>
      <c r="BI20" s="75"/>
      <c r="BJ20" s="75">
        <v>2</v>
      </c>
      <c r="BK20" s="75"/>
      <c r="BL20" s="75">
        <v>1</v>
      </c>
      <c r="BM20" s="75"/>
      <c r="BN20" s="75"/>
      <c r="BO20" s="75"/>
      <c r="BP20" s="75">
        <v>1</v>
      </c>
      <c r="BQ20" s="75">
        <v>1</v>
      </c>
      <c r="BR20" s="75"/>
      <c r="BS20" s="75"/>
      <c r="BT20" s="75">
        <v>2</v>
      </c>
      <c r="BU20" s="75"/>
      <c r="BV20" s="75">
        <v>1</v>
      </c>
      <c r="BW20" s="75"/>
      <c r="BX20" s="75"/>
      <c r="BY20" s="75"/>
      <c r="BZ20" s="75"/>
      <c r="CA20" s="75"/>
      <c r="CB20" s="75"/>
      <c r="CC20" s="75">
        <v>1</v>
      </c>
      <c r="CD20" s="75"/>
      <c r="CE20" s="75"/>
      <c r="CF20" s="75"/>
      <c r="CG20" s="75"/>
      <c r="CH20" s="75"/>
      <c r="CI20" s="75">
        <v>1</v>
      </c>
      <c r="CJ20" s="75"/>
      <c r="CK20" s="75"/>
      <c r="CL20" s="75">
        <v>1</v>
      </c>
      <c r="CM20" s="75">
        <v>1</v>
      </c>
      <c r="CN20" s="75">
        <v>1</v>
      </c>
      <c r="CO20" s="75">
        <v>2</v>
      </c>
      <c r="CP20" s="75">
        <v>1</v>
      </c>
      <c r="CQ20" s="75">
        <v>1</v>
      </c>
      <c r="CR20" s="75"/>
      <c r="CS20" s="75">
        <v>1</v>
      </c>
      <c r="CT20" s="75"/>
      <c r="CU20" s="75">
        <v>1</v>
      </c>
      <c r="CV20" s="75"/>
      <c r="CW20" s="75"/>
      <c r="CX20" s="75"/>
      <c r="CY20" s="75">
        <v>2</v>
      </c>
      <c r="CZ20" s="75">
        <v>1</v>
      </c>
      <c r="DA20" s="75"/>
      <c r="DB20" s="75">
        <v>1</v>
      </c>
      <c r="DC20" s="75"/>
      <c r="DD20" s="75"/>
      <c r="DE20" s="75"/>
      <c r="DF20" s="75"/>
      <c r="DG20" s="75">
        <v>1</v>
      </c>
      <c r="DH20" s="75"/>
      <c r="DI20" s="75">
        <v>2</v>
      </c>
      <c r="DJ20" s="75"/>
      <c r="DK20" s="75">
        <v>1</v>
      </c>
      <c r="DL20" s="75">
        <v>1</v>
      </c>
      <c r="DM20" s="75"/>
      <c r="DN20" s="75">
        <v>1</v>
      </c>
      <c r="DO20" s="75"/>
      <c r="DP20" s="75">
        <v>1</v>
      </c>
      <c r="DQ20" s="75"/>
      <c r="DR20" s="75">
        <v>1</v>
      </c>
      <c r="DS20" s="75"/>
      <c r="DT20" s="75"/>
      <c r="DU20" s="75"/>
      <c r="DV20" s="75"/>
      <c r="DW20" s="75"/>
      <c r="DX20" s="75">
        <v>2</v>
      </c>
      <c r="DY20" s="75"/>
      <c r="DZ20" s="75"/>
      <c r="EA20" s="75"/>
      <c r="EB20" s="75"/>
      <c r="EC20" s="75">
        <v>1</v>
      </c>
      <c r="ED20" s="75"/>
      <c r="EE20" s="75">
        <v>1</v>
      </c>
      <c r="EF20" s="75"/>
      <c r="EG20" s="75"/>
      <c r="EH20" s="75"/>
      <c r="EI20" s="75">
        <v>1</v>
      </c>
      <c r="EJ20" s="75"/>
      <c r="EK20" s="75">
        <v>1</v>
      </c>
      <c r="EL20" s="75">
        <v>1</v>
      </c>
      <c r="EM20" s="75"/>
      <c r="EN20" s="75"/>
      <c r="EO20" s="75"/>
      <c r="EP20" s="75">
        <v>1</v>
      </c>
      <c r="EQ20" s="75"/>
      <c r="ER20" s="75"/>
      <c r="ES20" s="75">
        <v>1</v>
      </c>
      <c r="ET20" s="75"/>
      <c r="EU20" s="75"/>
      <c r="EV20" s="75">
        <v>2</v>
      </c>
      <c r="EW20" s="75"/>
      <c r="EX20" s="75"/>
      <c r="EY20" s="75"/>
      <c r="EZ20" s="75"/>
      <c r="FA20" s="75"/>
      <c r="FB20" s="75">
        <v>1</v>
      </c>
      <c r="FC20" s="75">
        <v>1</v>
      </c>
      <c r="FD20" s="75">
        <v>1</v>
      </c>
      <c r="FE20" s="75">
        <v>2</v>
      </c>
      <c r="FF20" s="75"/>
      <c r="FG20" s="75">
        <v>1</v>
      </c>
      <c r="FH20" s="75"/>
      <c r="FI20" s="75">
        <v>1</v>
      </c>
      <c r="FJ20" s="75">
        <v>1</v>
      </c>
      <c r="FK20" s="75">
        <v>1</v>
      </c>
      <c r="FL20" s="75">
        <v>2</v>
      </c>
      <c r="FM20" s="75"/>
      <c r="FN20" s="75">
        <v>2</v>
      </c>
      <c r="FO20" s="75">
        <v>1</v>
      </c>
      <c r="FP20" s="75">
        <v>1</v>
      </c>
      <c r="FQ20" s="75"/>
      <c r="FR20" s="75"/>
      <c r="FS20" s="75"/>
      <c r="FT20" s="75"/>
      <c r="FU20" s="75"/>
      <c r="FV20" s="75"/>
      <c r="FW20" s="75"/>
      <c r="FX20" s="75">
        <v>2</v>
      </c>
      <c r="FY20" s="75">
        <v>2</v>
      </c>
      <c r="FZ20" s="75"/>
      <c r="GA20" s="75"/>
      <c r="GB20" s="75"/>
      <c r="GC20" s="75">
        <v>1</v>
      </c>
      <c r="GD20" s="75"/>
      <c r="GE20" s="75">
        <v>1</v>
      </c>
      <c r="GF20" s="75"/>
      <c r="GG20" s="75">
        <v>1</v>
      </c>
      <c r="GH20" s="75">
        <v>1</v>
      </c>
      <c r="GI20" s="75">
        <v>1</v>
      </c>
      <c r="GJ20" s="75"/>
      <c r="GK20" s="75">
        <v>1</v>
      </c>
      <c r="GL20" s="75"/>
      <c r="GM20" s="75"/>
      <c r="GN20" s="75"/>
      <c r="GO20" s="75"/>
      <c r="GP20" s="75">
        <v>1</v>
      </c>
      <c r="GQ20" s="75">
        <v>1</v>
      </c>
      <c r="GR20" s="75"/>
      <c r="GS20" s="75">
        <v>1</v>
      </c>
      <c r="GT20" s="96"/>
      <c r="GU20" s="69" t="s">
        <v>423</v>
      </c>
      <c r="GV20" s="75" t="s">
        <v>403</v>
      </c>
      <c r="GW20" s="69">
        <f t="shared" si="3"/>
        <v>68</v>
      </c>
      <c r="GX20" s="75" t="s">
        <v>404</v>
      </c>
      <c r="GY20" s="69">
        <f t="shared" si="4"/>
        <v>16</v>
      </c>
      <c r="GZ20" s="95"/>
      <c r="HA20" s="95"/>
      <c r="HB20" s="66"/>
      <c r="HC20" s="66"/>
      <c r="HD20" s="66"/>
      <c r="HE20" s="66"/>
      <c r="HF20" s="66"/>
      <c r="HG20" s="66"/>
      <c r="HH20" s="66"/>
      <c r="HI20" s="66"/>
      <c r="HJ20" s="66"/>
      <c r="HK20" s="66"/>
      <c r="HL20" s="68">
        <f t="shared" si="2"/>
        <v>84</v>
      </c>
    </row>
    <row r="21" spans="1:220" s="68" customFormat="1">
      <c r="A21" s="69" t="s">
        <v>424</v>
      </c>
      <c r="B21" s="75"/>
      <c r="C21" s="75"/>
      <c r="D21" s="75">
        <v>2</v>
      </c>
      <c r="E21" s="75"/>
      <c r="F21" s="75"/>
      <c r="G21" s="75">
        <v>1</v>
      </c>
      <c r="H21" s="75">
        <v>1</v>
      </c>
      <c r="I21" s="75"/>
      <c r="J21" s="75"/>
      <c r="K21" s="75"/>
      <c r="L21" s="75">
        <v>2</v>
      </c>
      <c r="M21" s="75"/>
      <c r="N21" s="75"/>
      <c r="O21" s="75">
        <v>1</v>
      </c>
      <c r="P21" s="75"/>
      <c r="Q21" s="75">
        <v>1</v>
      </c>
      <c r="R21" s="75"/>
      <c r="S21" s="75">
        <v>2</v>
      </c>
      <c r="T21" s="75">
        <v>1</v>
      </c>
      <c r="U21" s="75"/>
      <c r="V21" s="75">
        <v>1</v>
      </c>
      <c r="W21" s="75">
        <v>2</v>
      </c>
      <c r="X21" s="75">
        <v>1</v>
      </c>
      <c r="Y21" s="75">
        <v>1</v>
      </c>
      <c r="Z21" s="75"/>
      <c r="AA21" s="75"/>
      <c r="AB21" s="75">
        <v>1</v>
      </c>
      <c r="AC21" s="75"/>
      <c r="AD21" s="75">
        <v>2</v>
      </c>
      <c r="AE21" s="75"/>
      <c r="AF21" s="75">
        <v>2</v>
      </c>
      <c r="AG21" s="75"/>
      <c r="AH21" s="75">
        <v>2</v>
      </c>
      <c r="AI21" s="75"/>
      <c r="AJ21" s="75"/>
      <c r="AK21" s="75"/>
      <c r="AL21" s="75"/>
      <c r="AM21" s="75"/>
      <c r="AN21" s="75"/>
      <c r="AO21" s="75">
        <v>1</v>
      </c>
      <c r="AP21" s="75"/>
      <c r="AQ21" s="75"/>
      <c r="AR21" s="75">
        <v>1</v>
      </c>
      <c r="AS21" s="75">
        <v>2</v>
      </c>
      <c r="AT21" s="75"/>
      <c r="AU21" s="75"/>
      <c r="AV21" s="75"/>
      <c r="AW21" s="75"/>
      <c r="AX21" s="75"/>
      <c r="AY21" s="75">
        <v>1</v>
      </c>
      <c r="AZ21" s="75">
        <v>2</v>
      </c>
      <c r="BA21" s="75"/>
      <c r="BB21" s="75"/>
      <c r="BC21" s="75">
        <v>1</v>
      </c>
      <c r="BD21" s="75">
        <v>2</v>
      </c>
      <c r="BE21" s="75"/>
      <c r="BF21" s="75">
        <v>2</v>
      </c>
      <c r="BG21" s="75"/>
      <c r="BH21" s="75">
        <v>1</v>
      </c>
      <c r="BI21" s="75"/>
      <c r="BJ21" s="75">
        <v>2</v>
      </c>
      <c r="BK21" s="75">
        <v>2</v>
      </c>
      <c r="BL21" s="75">
        <v>2</v>
      </c>
      <c r="BM21" s="75">
        <v>2</v>
      </c>
      <c r="BN21" s="75"/>
      <c r="BO21" s="75"/>
      <c r="BP21" s="75">
        <v>1</v>
      </c>
      <c r="BQ21" s="75">
        <v>1</v>
      </c>
      <c r="BR21" s="75">
        <v>2</v>
      </c>
      <c r="BS21" s="75"/>
      <c r="BT21" s="75"/>
      <c r="BU21" s="75"/>
      <c r="BV21" s="75"/>
      <c r="BW21" s="75"/>
      <c r="BX21" s="75">
        <v>2</v>
      </c>
      <c r="BY21" s="75"/>
      <c r="BZ21" s="75"/>
      <c r="CA21" s="75">
        <v>2</v>
      </c>
      <c r="CB21" s="75"/>
      <c r="CC21" s="75">
        <v>1</v>
      </c>
      <c r="CD21" s="75">
        <v>2</v>
      </c>
      <c r="CE21" s="75"/>
      <c r="CF21" s="75"/>
      <c r="CG21" s="75">
        <v>1</v>
      </c>
      <c r="CH21" s="75"/>
      <c r="CI21" s="75">
        <v>1</v>
      </c>
      <c r="CJ21" s="75"/>
      <c r="CK21" s="75"/>
      <c r="CL21" s="75">
        <v>1</v>
      </c>
      <c r="CM21" s="75">
        <v>1</v>
      </c>
      <c r="CN21" s="75"/>
      <c r="CO21" s="75"/>
      <c r="CP21" s="75"/>
      <c r="CQ21" s="75">
        <v>1</v>
      </c>
      <c r="CR21" s="75">
        <v>2</v>
      </c>
      <c r="CS21" s="75">
        <v>1</v>
      </c>
      <c r="CT21" s="75"/>
      <c r="CU21" s="75">
        <v>1</v>
      </c>
      <c r="CV21" s="75"/>
      <c r="CW21" s="75"/>
      <c r="CX21" s="75"/>
      <c r="CY21" s="75">
        <v>2</v>
      </c>
      <c r="CZ21" s="75">
        <v>1</v>
      </c>
      <c r="DA21" s="75"/>
      <c r="DB21" s="75">
        <v>1</v>
      </c>
      <c r="DC21" s="75"/>
      <c r="DD21" s="75">
        <v>2</v>
      </c>
      <c r="DE21" s="75"/>
      <c r="DF21" s="75">
        <v>2</v>
      </c>
      <c r="DG21" s="75">
        <v>1</v>
      </c>
      <c r="DH21" s="75"/>
      <c r="DI21" s="75">
        <v>2</v>
      </c>
      <c r="DJ21" s="75"/>
      <c r="DK21" s="75">
        <v>1</v>
      </c>
      <c r="DL21" s="75"/>
      <c r="DM21" s="75"/>
      <c r="DN21" s="75">
        <v>1</v>
      </c>
      <c r="DO21" s="75">
        <v>2</v>
      </c>
      <c r="DP21" s="75">
        <v>2</v>
      </c>
      <c r="DQ21" s="75"/>
      <c r="DR21" s="75">
        <v>1</v>
      </c>
      <c r="DS21" s="75">
        <v>2</v>
      </c>
      <c r="DT21" s="75"/>
      <c r="DU21" s="75"/>
      <c r="DV21" s="75"/>
      <c r="DW21" s="75"/>
      <c r="DX21" s="75">
        <v>2</v>
      </c>
      <c r="DY21" s="75"/>
      <c r="DZ21" s="75"/>
      <c r="EA21" s="75"/>
      <c r="EB21" s="75"/>
      <c r="EC21" s="75"/>
      <c r="ED21" s="75"/>
      <c r="EE21" s="75">
        <v>1</v>
      </c>
      <c r="EF21" s="75"/>
      <c r="EG21" s="75"/>
      <c r="EH21" s="75"/>
      <c r="EI21" s="75">
        <v>1</v>
      </c>
      <c r="EJ21" s="75"/>
      <c r="EK21" s="75">
        <v>1</v>
      </c>
      <c r="EL21" s="75">
        <v>1</v>
      </c>
      <c r="EM21" s="75"/>
      <c r="EN21" s="75"/>
      <c r="EO21" s="75"/>
      <c r="EP21" s="75">
        <v>2</v>
      </c>
      <c r="EQ21" s="75"/>
      <c r="ER21" s="75"/>
      <c r="ES21" s="75">
        <v>1</v>
      </c>
      <c r="ET21" s="75"/>
      <c r="EU21" s="75"/>
      <c r="EV21" s="75">
        <v>1</v>
      </c>
      <c r="EW21" s="75"/>
      <c r="EX21" s="75"/>
      <c r="EY21" s="75"/>
      <c r="EZ21" s="75"/>
      <c r="FA21" s="75"/>
      <c r="FB21" s="75">
        <v>1</v>
      </c>
      <c r="FC21" s="75">
        <v>2</v>
      </c>
      <c r="FD21" s="75">
        <v>2</v>
      </c>
      <c r="FE21" s="75">
        <v>2</v>
      </c>
      <c r="FF21" s="75"/>
      <c r="FG21" s="75">
        <v>1</v>
      </c>
      <c r="FH21" s="75"/>
      <c r="FI21" s="75">
        <v>1</v>
      </c>
      <c r="FJ21" s="75">
        <v>1</v>
      </c>
      <c r="FK21" s="75">
        <v>2</v>
      </c>
      <c r="FL21" s="75">
        <v>2</v>
      </c>
      <c r="FM21" s="75">
        <v>1</v>
      </c>
      <c r="FN21" s="75"/>
      <c r="FO21" s="75">
        <v>1</v>
      </c>
      <c r="FP21" s="75"/>
      <c r="FQ21" s="75"/>
      <c r="FR21" s="75"/>
      <c r="FS21" s="75"/>
      <c r="FT21" s="75"/>
      <c r="FU21" s="75"/>
      <c r="FV21" s="75"/>
      <c r="FW21" s="75"/>
      <c r="FX21" s="75">
        <v>1</v>
      </c>
      <c r="FY21" s="75">
        <v>2</v>
      </c>
      <c r="FZ21" s="75"/>
      <c r="GA21" s="75"/>
      <c r="GB21" s="75"/>
      <c r="GC21" s="75">
        <v>1</v>
      </c>
      <c r="GD21" s="75"/>
      <c r="GE21" s="75">
        <v>1</v>
      </c>
      <c r="GF21" s="75">
        <v>2</v>
      </c>
      <c r="GG21" s="75"/>
      <c r="GH21" s="75">
        <v>1</v>
      </c>
      <c r="GI21" s="75"/>
      <c r="GJ21" s="75"/>
      <c r="GK21" s="75">
        <v>2</v>
      </c>
      <c r="GL21" s="75"/>
      <c r="GM21" s="75">
        <v>2</v>
      </c>
      <c r="GN21" s="75"/>
      <c r="GO21" s="75"/>
      <c r="GP21" s="75">
        <v>1</v>
      </c>
      <c r="GQ21" s="75">
        <v>1</v>
      </c>
      <c r="GR21" s="75"/>
      <c r="GS21" s="75">
        <v>1</v>
      </c>
      <c r="GT21" s="96"/>
      <c r="GU21" s="69" t="s">
        <v>424</v>
      </c>
      <c r="GV21" s="75" t="s">
        <v>395</v>
      </c>
      <c r="GW21" s="69">
        <f t="shared" si="3"/>
        <v>49</v>
      </c>
      <c r="GX21" s="75" t="s">
        <v>396</v>
      </c>
      <c r="GY21" s="69">
        <f t="shared" si="4"/>
        <v>38</v>
      </c>
      <c r="GZ21" s="95"/>
      <c r="HA21" s="95"/>
      <c r="HB21" s="66"/>
      <c r="HC21" s="66"/>
      <c r="HD21" s="66"/>
      <c r="HE21" s="66"/>
      <c r="HF21" s="66"/>
      <c r="HG21" s="66"/>
      <c r="HH21" s="66"/>
      <c r="HI21" s="66"/>
      <c r="HJ21" s="66"/>
      <c r="HK21" s="66"/>
      <c r="HL21" s="68">
        <f t="shared" si="2"/>
        <v>87</v>
      </c>
    </row>
    <row r="22" spans="1:220" s="68" customFormat="1">
      <c r="A22" s="69" t="s">
        <v>425</v>
      </c>
      <c r="B22" s="75">
        <v>2</v>
      </c>
      <c r="C22" s="75">
        <v>1</v>
      </c>
      <c r="D22" s="75"/>
      <c r="E22" s="75"/>
      <c r="F22" s="75"/>
      <c r="G22" s="75">
        <v>1</v>
      </c>
      <c r="H22" s="75">
        <v>1</v>
      </c>
      <c r="I22" s="75"/>
      <c r="J22" s="75"/>
      <c r="K22" s="75"/>
      <c r="L22" s="75">
        <v>1</v>
      </c>
      <c r="M22" s="75"/>
      <c r="N22" s="75">
        <v>1</v>
      </c>
      <c r="O22" s="75"/>
      <c r="P22" s="75"/>
      <c r="Q22" s="75">
        <v>1</v>
      </c>
      <c r="R22" s="75"/>
      <c r="S22" s="75">
        <v>2</v>
      </c>
      <c r="T22" s="75">
        <v>1</v>
      </c>
      <c r="U22" s="75"/>
      <c r="V22" s="75">
        <v>1</v>
      </c>
      <c r="W22" s="75">
        <v>1</v>
      </c>
      <c r="X22" s="75">
        <v>1</v>
      </c>
      <c r="Y22" s="75">
        <v>1</v>
      </c>
      <c r="Z22" s="75"/>
      <c r="AA22" s="75"/>
      <c r="AB22" s="75">
        <v>2</v>
      </c>
      <c r="AC22" s="75"/>
      <c r="AD22" s="75">
        <v>1</v>
      </c>
      <c r="AE22" s="75"/>
      <c r="AF22" s="75">
        <v>2</v>
      </c>
      <c r="AG22" s="75">
        <v>1</v>
      </c>
      <c r="AH22" s="75">
        <v>2</v>
      </c>
      <c r="AI22" s="75"/>
      <c r="AJ22" s="75"/>
      <c r="AK22" s="75"/>
      <c r="AL22" s="75">
        <v>1</v>
      </c>
      <c r="AM22" s="75"/>
      <c r="AN22" s="75"/>
      <c r="AO22" s="75">
        <v>2</v>
      </c>
      <c r="AP22" s="75"/>
      <c r="AQ22" s="75"/>
      <c r="AR22" s="75">
        <v>1</v>
      </c>
      <c r="AS22" s="75"/>
      <c r="AT22" s="75">
        <v>1</v>
      </c>
      <c r="AU22" s="75"/>
      <c r="AV22" s="75"/>
      <c r="AW22" s="75"/>
      <c r="AX22" s="75">
        <v>1</v>
      </c>
      <c r="AY22" s="75">
        <v>1</v>
      </c>
      <c r="AZ22" s="75">
        <v>1</v>
      </c>
      <c r="BA22" s="75">
        <v>1</v>
      </c>
      <c r="BB22" s="75">
        <v>1</v>
      </c>
      <c r="BC22" s="75">
        <v>1</v>
      </c>
      <c r="BD22" s="75">
        <v>1</v>
      </c>
      <c r="BE22" s="75">
        <v>1</v>
      </c>
      <c r="BF22" s="75">
        <v>1</v>
      </c>
      <c r="BG22" s="75"/>
      <c r="BH22" s="75">
        <v>1</v>
      </c>
      <c r="BI22" s="75"/>
      <c r="BJ22" s="75">
        <v>2</v>
      </c>
      <c r="BK22" s="75">
        <v>1</v>
      </c>
      <c r="BL22" s="75"/>
      <c r="BM22" s="75"/>
      <c r="BN22" s="75">
        <v>2</v>
      </c>
      <c r="BO22" s="75"/>
      <c r="BP22" s="75">
        <v>1</v>
      </c>
      <c r="BQ22" s="75">
        <v>1</v>
      </c>
      <c r="BR22" s="75"/>
      <c r="BS22" s="75"/>
      <c r="BT22" s="75"/>
      <c r="BU22" s="75"/>
      <c r="BV22" s="75"/>
      <c r="BW22" s="75"/>
      <c r="BX22" s="75">
        <v>2</v>
      </c>
      <c r="BY22" s="75">
        <v>1</v>
      </c>
      <c r="BZ22" s="75"/>
      <c r="CA22" s="75"/>
      <c r="CB22" s="75"/>
      <c r="CC22" s="75">
        <v>1</v>
      </c>
      <c r="CD22" s="75"/>
      <c r="CE22" s="75"/>
      <c r="CF22" s="75">
        <v>2</v>
      </c>
      <c r="CG22" s="75">
        <v>1</v>
      </c>
      <c r="CH22" s="75"/>
      <c r="CI22" s="75">
        <v>1</v>
      </c>
      <c r="CJ22" s="75"/>
      <c r="CK22" s="75">
        <v>1</v>
      </c>
      <c r="CL22" s="75">
        <v>1</v>
      </c>
      <c r="CM22" s="75">
        <v>1</v>
      </c>
      <c r="CN22" s="75">
        <v>1</v>
      </c>
      <c r="CO22" s="75"/>
      <c r="CP22" s="75"/>
      <c r="CQ22" s="75">
        <v>1</v>
      </c>
      <c r="CR22" s="75">
        <v>1</v>
      </c>
      <c r="CS22" s="75">
        <v>1</v>
      </c>
      <c r="CT22" s="75"/>
      <c r="CU22" s="75">
        <v>2</v>
      </c>
      <c r="CV22" s="75">
        <v>1</v>
      </c>
      <c r="CW22" s="75">
        <v>1</v>
      </c>
      <c r="CX22" s="75"/>
      <c r="CY22" s="75">
        <v>2</v>
      </c>
      <c r="CZ22" s="75"/>
      <c r="DA22" s="75"/>
      <c r="DB22" s="75">
        <v>1</v>
      </c>
      <c r="DC22" s="75"/>
      <c r="DD22" s="75"/>
      <c r="DE22" s="75">
        <v>1</v>
      </c>
      <c r="DF22" s="75">
        <v>1</v>
      </c>
      <c r="DG22" s="75">
        <v>1</v>
      </c>
      <c r="DH22" s="75"/>
      <c r="DI22" s="75">
        <v>2</v>
      </c>
      <c r="DJ22" s="75"/>
      <c r="DK22" s="75">
        <v>1</v>
      </c>
      <c r="DL22" s="75"/>
      <c r="DM22" s="75">
        <v>2</v>
      </c>
      <c r="DN22" s="75">
        <v>2</v>
      </c>
      <c r="DO22" s="75">
        <v>2</v>
      </c>
      <c r="DP22" s="75">
        <v>1</v>
      </c>
      <c r="DQ22" s="75">
        <v>1</v>
      </c>
      <c r="DR22" s="75">
        <v>2</v>
      </c>
      <c r="DS22" s="75">
        <v>1</v>
      </c>
      <c r="DT22" s="75"/>
      <c r="DU22" s="75">
        <v>1</v>
      </c>
      <c r="DV22" s="75"/>
      <c r="DW22" s="75"/>
      <c r="DX22" s="75">
        <v>1</v>
      </c>
      <c r="DY22" s="75">
        <v>1</v>
      </c>
      <c r="DZ22" s="75">
        <v>1</v>
      </c>
      <c r="EA22" s="75"/>
      <c r="EB22" s="75"/>
      <c r="EC22" s="75">
        <v>1</v>
      </c>
      <c r="ED22" s="75"/>
      <c r="EE22" s="75">
        <v>1</v>
      </c>
      <c r="EF22" s="75"/>
      <c r="EG22" s="75"/>
      <c r="EH22" s="75"/>
      <c r="EI22" s="75">
        <v>2</v>
      </c>
      <c r="EJ22" s="75">
        <v>1</v>
      </c>
      <c r="EK22" s="75">
        <v>1</v>
      </c>
      <c r="EL22" s="75">
        <v>1</v>
      </c>
      <c r="EM22" s="75"/>
      <c r="EN22" s="75">
        <v>1</v>
      </c>
      <c r="EO22" s="75"/>
      <c r="EP22" s="75">
        <v>1</v>
      </c>
      <c r="EQ22" s="75"/>
      <c r="ER22" s="75"/>
      <c r="ES22" s="75">
        <v>1</v>
      </c>
      <c r="ET22" s="75">
        <v>2</v>
      </c>
      <c r="EU22" s="75">
        <v>1</v>
      </c>
      <c r="EV22" s="75"/>
      <c r="EW22" s="75"/>
      <c r="EX22" s="75">
        <v>1</v>
      </c>
      <c r="EY22" s="75"/>
      <c r="EZ22" s="75"/>
      <c r="FA22" s="75"/>
      <c r="FB22" s="75">
        <v>1</v>
      </c>
      <c r="FC22" s="75">
        <v>2</v>
      </c>
      <c r="FD22" s="75">
        <v>2</v>
      </c>
      <c r="FE22" s="75">
        <v>2</v>
      </c>
      <c r="FF22" s="75"/>
      <c r="FG22" s="75">
        <v>1</v>
      </c>
      <c r="FH22" s="75">
        <v>1</v>
      </c>
      <c r="FI22" s="75">
        <v>2</v>
      </c>
      <c r="FJ22" s="75">
        <v>2</v>
      </c>
      <c r="FK22" s="75">
        <v>1</v>
      </c>
      <c r="FL22" s="75"/>
      <c r="FM22" s="75">
        <v>2</v>
      </c>
      <c r="FN22" s="75"/>
      <c r="FO22" s="75">
        <v>1</v>
      </c>
      <c r="FP22" s="75"/>
      <c r="FQ22" s="75">
        <v>2</v>
      </c>
      <c r="FR22" s="75"/>
      <c r="FS22" s="75">
        <v>1</v>
      </c>
      <c r="FT22" s="75">
        <v>1</v>
      </c>
      <c r="FU22" s="75"/>
      <c r="FV22" s="75">
        <v>1</v>
      </c>
      <c r="FW22" s="75"/>
      <c r="FX22" s="75">
        <v>2</v>
      </c>
      <c r="FY22" s="75">
        <v>1</v>
      </c>
      <c r="FZ22" s="75"/>
      <c r="GA22" s="75">
        <v>1</v>
      </c>
      <c r="GB22" s="75">
        <v>1</v>
      </c>
      <c r="GC22" s="75">
        <v>1</v>
      </c>
      <c r="GD22" s="75"/>
      <c r="GE22" s="75">
        <v>1</v>
      </c>
      <c r="GF22" s="75"/>
      <c r="GG22" s="75">
        <v>1</v>
      </c>
      <c r="GH22" s="75">
        <v>1</v>
      </c>
      <c r="GI22" s="75"/>
      <c r="GJ22" s="75">
        <v>1</v>
      </c>
      <c r="GK22" s="75">
        <v>1</v>
      </c>
      <c r="GL22" s="75">
        <v>1</v>
      </c>
      <c r="GM22" s="75">
        <v>1</v>
      </c>
      <c r="GN22" s="75"/>
      <c r="GO22" s="75"/>
      <c r="GP22" s="75">
        <v>1</v>
      </c>
      <c r="GQ22" s="75">
        <v>1</v>
      </c>
      <c r="GR22" s="75"/>
      <c r="GS22" s="75">
        <v>1</v>
      </c>
      <c r="GT22" s="96"/>
      <c r="GU22" s="69" t="s">
        <v>425</v>
      </c>
      <c r="GV22" s="75" t="s">
        <v>405</v>
      </c>
      <c r="GW22" s="69">
        <f t="shared" si="3"/>
        <v>86</v>
      </c>
      <c r="GX22" s="75" t="s">
        <v>406</v>
      </c>
      <c r="GY22" s="69">
        <f t="shared" si="4"/>
        <v>27</v>
      </c>
      <c r="GZ22" s="95"/>
      <c r="HA22" s="95"/>
      <c r="HB22" s="66"/>
      <c r="HC22" s="66"/>
      <c r="HD22" s="66"/>
      <c r="HE22" s="66"/>
      <c r="HF22" s="66"/>
      <c r="HG22" s="66"/>
      <c r="HH22" s="66"/>
      <c r="HI22" s="66"/>
      <c r="HJ22" s="66"/>
      <c r="HK22" s="66"/>
      <c r="HL22" s="68">
        <f t="shared" si="2"/>
        <v>113</v>
      </c>
    </row>
    <row r="23" spans="1:220" s="68" customFormat="1">
      <c r="A23" s="69" t="s">
        <v>426</v>
      </c>
      <c r="B23" s="75"/>
      <c r="C23" s="75">
        <v>1</v>
      </c>
      <c r="D23" s="75"/>
      <c r="E23" s="75">
        <v>1</v>
      </c>
      <c r="F23" s="75">
        <v>1</v>
      </c>
      <c r="G23" s="75">
        <v>1</v>
      </c>
      <c r="H23" s="75">
        <v>1</v>
      </c>
      <c r="I23" s="75"/>
      <c r="J23" s="75"/>
      <c r="K23" s="75"/>
      <c r="L23" s="75">
        <v>1</v>
      </c>
      <c r="M23" s="75"/>
      <c r="N23" s="75">
        <v>1</v>
      </c>
      <c r="O23" s="75"/>
      <c r="P23" s="75"/>
      <c r="Q23" s="75">
        <v>1</v>
      </c>
      <c r="R23" s="75"/>
      <c r="S23" s="75"/>
      <c r="T23" s="75">
        <v>1</v>
      </c>
      <c r="U23" s="75">
        <v>1</v>
      </c>
      <c r="V23" s="75">
        <v>2</v>
      </c>
      <c r="W23" s="75">
        <v>1</v>
      </c>
      <c r="X23" s="75">
        <v>1</v>
      </c>
      <c r="Y23" s="75">
        <v>1</v>
      </c>
      <c r="Z23" s="75"/>
      <c r="AA23" s="75"/>
      <c r="AB23" s="75">
        <v>1</v>
      </c>
      <c r="AC23" s="75">
        <v>1</v>
      </c>
      <c r="AD23" s="75">
        <v>1</v>
      </c>
      <c r="AE23" s="75"/>
      <c r="AF23" s="75">
        <v>1</v>
      </c>
      <c r="AG23" s="75">
        <v>1</v>
      </c>
      <c r="AH23" s="75">
        <v>1</v>
      </c>
      <c r="AI23" s="75"/>
      <c r="AJ23" s="75"/>
      <c r="AK23" s="75"/>
      <c r="AL23" s="75">
        <v>1</v>
      </c>
      <c r="AM23" s="75">
        <v>1</v>
      </c>
      <c r="AN23" s="75">
        <v>1</v>
      </c>
      <c r="AO23" s="75">
        <v>1</v>
      </c>
      <c r="AP23" s="75">
        <v>1</v>
      </c>
      <c r="AQ23" s="75"/>
      <c r="AR23" s="75">
        <v>1</v>
      </c>
      <c r="AS23" s="75">
        <v>1</v>
      </c>
      <c r="AT23" s="75"/>
      <c r="AU23" s="75"/>
      <c r="AV23" s="75"/>
      <c r="AW23" s="75">
        <v>1</v>
      </c>
      <c r="AX23" s="75"/>
      <c r="AY23" s="75">
        <v>1</v>
      </c>
      <c r="AZ23" s="75">
        <v>1</v>
      </c>
      <c r="BA23" s="75"/>
      <c r="BB23" s="75">
        <v>1</v>
      </c>
      <c r="BC23" s="75">
        <v>1</v>
      </c>
      <c r="BD23" s="75">
        <v>1</v>
      </c>
      <c r="BE23" s="75"/>
      <c r="BF23" s="75">
        <v>1</v>
      </c>
      <c r="BG23" s="75"/>
      <c r="BH23" s="75"/>
      <c r="BI23" s="75"/>
      <c r="BJ23" s="75">
        <v>1</v>
      </c>
      <c r="BK23" s="75"/>
      <c r="BL23" s="75">
        <v>1</v>
      </c>
      <c r="BM23" s="75"/>
      <c r="BN23" s="75">
        <v>1</v>
      </c>
      <c r="BO23" s="75"/>
      <c r="BP23" s="75">
        <v>1</v>
      </c>
      <c r="BQ23" s="75">
        <v>1</v>
      </c>
      <c r="BR23" s="75"/>
      <c r="BS23" s="75"/>
      <c r="BT23" s="75"/>
      <c r="BU23" s="75"/>
      <c r="BV23" s="75">
        <v>1</v>
      </c>
      <c r="BW23" s="75"/>
      <c r="BX23" s="75"/>
      <c r="BY23" s="75">
        <v>1</v>
      </c>
      <c r="BZ23" s="75"/>
      <c r="CA23" s="75"/>
      <c r="CB23" s="75"/>
      <c r="CC23" s="75">
        <v>1</v>
      </c>
      <c r="CD23" s="75">
        <v>1</v>
      </c>
      <c r="CE23" s="75">
        <v>1</v>
      </c>
      <c r="CF23" s="75"/>
      <c r="CG23" s="75">
        <v>1</v>
      </c>
      <c r="CH23" s="75">
        <v>1</v>
      </c>
      <c r="CI23" s="75">
        <v>1</v>
      </c>
      <c r="CJ23" s="75">
        <v>1</v>
      </c>
      <c r="CK23" s="75"/>
      <c r="CL23" s="75">
        <v>1</v>
      </c>
      <c r="CM23" s="75">
        <v>1</v>
      </c>
      <c r="CN23" s="75">
        <v>1</v>
      </c>
      <c r="CO23" s="75"/>
      <c r="CP23" s="75"/>
      <c r="CQ23" s="75">
        <v>1</v>
      </c>
      <c r="CR23" s="75">
        <v>1</v>
      </c>
      <c r="CS23" s="75">
        <v>1</v>
      </c>
      <c r="CT23" s="75">
        <v>1</v>
      </c>
      <c r="CU23" s="75">
        <v>1</v>
      </c>
      <c r="CV23" s="75"/>
      <c r="CW23" s="75">
        <v>1</v>
      </c>
      <c r="CX23" s="75"/>
      <c r="CY23" s="75"/>
      <c r="CZ23" s="75"/>
      <c r="DA23" s="75"/>
      <c r="DB23" s="75">
        <v>1</v>
      </c>
      <c r="DC23" s="75"/>
      <c r="DD23" s="75"/>
      <c r="DE23" s="75"/>
      <c r="DF23" s="75">
        <v>1</v>
      </c>
      <c r="DG23" s="75">
        <v>1</v>
      </c>
      <c r="DH23" s="75"/>
      <c r="DI23" s="75">
        <v>1</v>
      </c>
      <c r="DJ23" s="75"/>
      <c r="DK23" s="75">
        <v>1</v>
      </c>
      <c r="DL23" s="75">
        <v>1</v>
      </c>
      <c r="DM23" s="75"/>
      <c r="DN23" s="75">
        <v>1</v>
      </c>
      <c r="DO23" s="75">
        <v>1</v>
      </c>
      <c r="DP23" s="75">
        <v>1</v>
      </c>
      <c r="DQ23" s="75"/>
      <c r="DR23" s="75">
        <v>1</v>
      </c>
      <c r="DS23" s="75">
        <v>1</v>
      </c>
      <c r="DT23" s="75"/>
      <c r="DU23" s="75"/>
      <c r="DV23" s="75"/>
      <c r="DW23" s="75"/>
      <c r="DX23" s="75">
        <v>2</v>
      </c>
      <c r="DY23" s="75"/>
      <c r="DZ23" s="75">
        <v>1</v>
      </c>
      <c r="EA23" s="75"/>
      <c r="EB23" s="75">
        <v>1</v>
      </c>
      <c r="EC23" s="75"/>
      <c r="ED23" s="75"/>
      <c r="EE23" s="75">
        <v>1</v>
      </c>
      <c r="EF23" s="75">
        <v>1</v>
      </c>
      <c r="EG23" s="75"/>
      <c r="EH23" s="75">
        <v>1</v>
      </c>
      <c r="EI23" s="75">
        <v>1</v>
      </c>
      <c r="EJ23" s="75"/>
      <c r="EK23" s="75">
        <v>1</v>
      </c>
      <c r="EL23" s="75">
        <v>1</v>
      </c>
      <c r="EM23" s="75">
        <v>1</v>
      </c>
      <c r="EN23" s="75"/>
      <c r="EO23" s="75"/>
      <c r="EP23" s="75">
        <v>1</v>
      </c>
      <c r="EQ23" s="75">
        <v>1</v>
      </c>
      <c r="ER23" s="75">
        <v>1</v>
      </c>
      <c r="ES23" s="75">
        <v>1</v>
      </c>
      <c r="ET23" s="75"/>
      <c r="EU23" s="75"/>
      <c r="EV23" s="75"/>
      <c r="EW23" s="75"/>
      <c r="EX23" s="75"/>
      <c r="EY23" s="75"/>
      <c r="EZ23" s="75">
        <v>1</v>
      </c>
      <c r="FA23" s="75"/>
      <c r="FB23" s="75">
        <v>1</v>
      </c>
      <c r="FC23" s="75">
        <v>1</v>
      </c>
      <c r="FD23" s="75">
        <v>1</v>
      </c>
      <c r="FE23" s="75">
        <v>1</v>
      </c>
      <c r="FF23" s="75"/>
      <c r="FG23" s="75">
        <v>1</v>
      </c>
      <c r="FH23" s="75"/>
      <c r="FI23" s="75">
        <v>2</v>
      </c>
      <c r="FJ23" s="75">
        <v>1</v>
      </c>
      <c r="FK23" s="75">
        <v>1</v>
      </c>
      <c r="FL23" s="75"/>
      <c r="FM23" s="75">
        <v>1</v>
      </c>
      <c r="FN23" s="75"/>
      <c r="FO23" s="75">
        <v>1</v>
      </c>
      <c r="FP23" s="75"/>
      <c r="FQ23" s="75"/>
      <c r="FR23" s="75">
        <v>1</v>
      </c>
      <c r="FS23" s="75">
        <v>1</v>
      </c>
      <c r="FT23" s="75"/>
      <c r="FU23" s="75">
        <v>1</v>
      </c>
      <c r="FV23" s="75"/>
      <c r="FW23" s="75"/>
      <c r="FX23" s="75">
        <v>1</v>
      </c>
      <c r="FY23" s="75">
        <v>1</v>
      </c>
      <c r="FZ23" s="75"/>
      <c r="GA23" s="75"/>
      <c r="GB23" s="75"/>
      <c r="GC23" s="75">
        <v>1</v>
      </c>
      <c r="GD23" s="75"/>
      <c r="GE23" s="75">
        <v>1</v>
      </c>
      <c r="GF23" s="75"/>
      <c r="GG23" s="75">
        <v>1</v>
      </c>
      <c r="GH23" s="75">
        <v>1</v>
      </c>
      <c r="GI23" s="75">
        <v>1</v>
      </c>
      <c r="GJ23" s="75"/>
      <c r="GK23" s="75">
        <v>1</v>
      </c>
      <c r="GL23" s="75">
        <v>1</v>
      </c>
      <c r="GM23" s="75">
        <v>1</v>
      </c>
      <c r="GN23" s="75">
        <v>1</v>
      </c>
      <c r="GO23" s="75">
        <v>1</v>
      </c>
      <c r="GP23" s="75">
        <v>1</v>
      </c>
      <c r="GQ23" s="75">
        <v>1</v>
      </c>
      <c r="GR23" s="75"/>
      <c r="GS23" s="75">
        <v>1</v>
      </c>
      <c r="GT23" s="96"/>
      <c r="GU23" s="69" t="s">
        <v>426</v>
      </c>
      <c r="GV23" s="75" t="s">
        <v>392</v>
      </c>
      <c r="GW23" s="69">
        <f t="shared" si="3"/>
        <v>108</v>
      </c>
      <c r="GX23" s="75" t="s">
        <v>393</v>
      </c>
      <c r="GY23" s="69">
        <f t="shared" si="4"/>
        <v>3</v>
      </c>
      <c r="GZ23" s="95"/>
      <c r="HA23" s="95"/>
      <c r="HB23" s="66"/>
      <c r="HC23" s="66"/>
      <c r="HD23" s="66"/>
      <c r="HE23" s="66"/>
      <c r="HF23" s="66"/>
      <c r="HG23" s="66"/>
      <c r="HH23" s="66"/>
      <c r="HI23" s="66"/>
      <c r="HJ23" s="66"/>
      <c r="HK23" s="66"/>
      <c r="HL23" s="68">
        <f t="shared" si="2"/>
        <v>111</v>
      </c>
    </row>
    <row r="24" spans="1:220" s="68" customFormat="1">
      <c r="A24" s="69" t="s">
        <v>427</v>
      </c>
      <c r="B24" s="75"/>
      <c r="C24" s="75"/>
      <c r="D24" s="75"/>
      <c r="E24" s="75"/>
      <c r="F24" s="75">
        <v>1</v>
      </c>
      <c r="G24" s="75">
        <v>1</v>
      </c>
      <c r="H24" s="75">
        <v>1</v>
      </c>
      <c r="I24" s="75"/>
      <c r="J24" s="75"/>
      <c r="K24" s="75"/>
      <c r="L24" s="75">
        <v>1</v>
      </c>
      <c r="M24" s="75"/>
      <c r="N24" s="75">
        <v>1</v>
      </c>
      <c r="O24" s="75"/>
      <c r="P24" s="75"/>
      <c r="Q24" s="75">
        <v>1</v>
      </c>
      <c r="R24" s="75"/>
      <c r="S24" s="75"/>
      <c r="T24" s="75">
        <v>1</v>
      </c>
      <c r="U24" s="75"/>
      <c r="V24" s="75">
        <v>2</v>
      </c>
      <c r="W24" s="75">
        <v>1</v>
      </c>
      <c r="X24" s="75">
        <v>1</v>
      </c>
      <c r="Y24" s="75">
        <v>1</v>
      </c>
      <c r="Z24" s="75">
        <v>1</v>
      </c>
      <c r="AA24" s="75"/>
      <c r="AB24" s="75">
        <v>1</v>
      </c>
      <c r="AC24" s="75"/>
      <c r="AD24" s="75">
        <v>1</v>
      </c>
      <c r="AE24" s="75"/>
      <c r="AF24" s="75">
        <v>1</v>
      </c>
      <c r="AG24" s="75"/>
      <c r="AH24" s="75">
        <v>1</v>
      </c>
      <c r="AI24" s="75"/>
      <c r="AJ24" s="75"/>
      <c r="AK24" s="75"/>
      <c r="AL24" s="75">
        <v>1</v>
      </c>
      <c r="AM24" s="75"/>
      <c r="AN24" s="75"/>
      <c r="AO24" s="75">
        <v>1</v>
      </c>
      <c r="AP24" s="75">
        <v>1</v>
      </c>
      <c r="AQ24" s="75"/>
      <c r="AR24" s="75">
        <v>1</v>
      </c>
      <c r="AS24" s="75"/>
      <c r="AT24" s="75"/>
      <c r="AU24" s="75"/>
      <c r="AV24" s="75"/>
      <c r="AW24" s="75"/>
      <c r="AX24" s="75"/>
      <c r="AY24" s="75">
        <v>1</v>
      </c>
      <c r="AZ24" s="75">
        <v>1</v>
      </c>
      <c r="BA24" s="75"/>
      <c r="BB24" s="75">
        <v>1</v>
      </c>
      <c r="BC24" s="75">
        <v>1</v>
      </c>
      <c r="BD24" s="75">
        <v>1</v>
      </c>
      <c r="BE24" s="75">
        <v>1</v>
      </c>
      <c r="BF24" s="75">
        <v>1</v>
      </c>
      <c r="BG24" s="75"/>
      <c r="BH24" s="75"/>
      <c r="BI24" s="75"/>
      <c r="BJ24" s="75">
        <v>1</v>
      </c>
      <c r="BK24" s="75"/>
      <c r="BL24" s="75">
        <v>1</v>
      </c>
      <c r="BM24" s="75"/>
      <c r="BN24" s="75"/>
      <c r="BO24" s="75"/>
      <c r="BP24" s="75">
        <v>1</v>
      </c>
      <c r="BQ24" s="75">
        <v>1</v>
      </c>
      <c r="BR24" s="75">
        <v>2</v>
      </c>
      <c r="BS24" s="75"/>
      <c r="BT24" s="75"/>
      <c r="BU24" s="75"/>
      <c r="BV24" s="75">
        <v>1</v>
      </c>
      <c r="BW24" s="75"/>
      <c r="BX24" s="75"/>
      <c r="BY24" s="75"/>
      <c r="BZ24" s="75"/>
      <c r="CA24" s="75"/>
      <c r="CB24" s="75"/>
      <c r="CC24" s="75">
        <v>1</v>
      </c>
      <c r="CD24" s="75">
        <v>1</v>
      </c>
      <c r="CE24" s="75"/>
      <c r="CF24" s="75"/>
      <c r="CG24" s="75"/>
      <c r="CH24" s="75"/>
      <c r="CI24" s="75">
        <v>1</v>
      </c>
      <c r="CJ24" s="75"/>
      <c r="CK24" s="75"/>
      <c r="CL24" s="75">
        <v>1</v>
      </c>
      <c r="CM24" s="75">
        <v>1</v>
      </c>
      <c r="CN24" s="75">
        <v>1</v>
      </c>
      <c r="CO24" s="75"/>
      <c r="CP24" s="75">
        <v>1</v>
      </c>
      <c r="CQ24" s="75">
        <v>1</v>
      </c>
      <c r="CR24" s="75"/>
      <c r="CS24" s="75">
        <v>1</v>
      </c>
      <c r="CT24" s="75">
        <v>1</v>
      </c>
      <c r="CU24" s="75">
        <v>1</v>
      </c>
      <c r="CV24" s="75"/>
      <c r="CW24" s="75"/>
      <c r="CX24" s="75"/>
      <c r="CY24" s="75"/>
      <c r="CZ24" s="75"/>
      <c r="DA24" s="75"/>
      <c r="DB24" s="75">
        <v>1</v>
      </c>
      <c r="DC24" s="75"/>
      <c r="DD24" s="75"/>
      <c r="DE24" s="75"/>
      <c r="DF24" s="75">
        <v>2</v>
      </c>
      <c r="DG24" s="75">
        <v>1</v>
      </c>
      <c r="DH24" s="75"/>
      <c r="DI24" s="75">
        <v>1</v>
      </c>
      <c r="DJ24" s="75">
        <v>1</v>
      </c>
      <c r="DK24" s="75">
        <v>1</v>
      </c>
      <c r="DL24" s="75">
        <v>1</v>
      </c>
      <c r="DM24" s="75"/>
      <c r="DN24" s="75">
        <v>1</v>
      </c>
      <c r="DO24" s="75">
        <v>1</v>
      </c>
      <c r="DP24" s="75">
        <v>1</v>
      </c>
      <c r="DQ24" s="75"/>
      <c r="DR24" s="75">
        <v>1</v>
      </c>
      <c r="DS24" s="75">
        <v>1</v>
      </c>
      <c r="DT24" s="75"/>
      <c r="DU24" s="75"/>
      <c r="DV24" s="75"/>
      <c r="DW24" s="75"/>
      <c r="DX24" s="75">
        <v>1</v>
      </c>
      <c r="DY24" s="75"/>
      <c r="DZ24" s="75"/>
      <c r="EA24" s="75">
        <v>2</v>
      </c>
      <c r="EB24" s="75"/>
      <c r="EC24" s="75">
        <v>1</v>
      </c>
      <c r="ED24" s="75"/>
      <c r="EE24" s="75">
        <v>1</v>
      </c>
      <c r="EF24" s="75">
        <v>1</v>
      </c>
      <c r="EG24" s="75">
        <v>1</v>
      </c>
      <c r="EH24" s="75"/>
      <c r="EI24" s="75">
        <v>1</v>
      </c>
      <c r="EJ24" s="75"/>
      <c r="EK24" s="75">
        <v>1</v>
      </c>
      <c r="EL24" s="75">
        <v>1</v>
      </c>
      <c r="EM24" s="75"/>
      <c r="EN24" s="75">
        <v>2</v>
      </c>
      <c r="EO24" s="75"/>
      <c r="EP24" s="75">
        <v>1</v>
      </c>
      <c r="EQ24" s="75">
        <v>1</v>
      </c>
      <c r="ER24" s="75"/>
      <c r="ES24" s="75">
        <v>1</v>
      </c>
      <c r="ET24" s="75"/>
      <c r="EU24" s="75"/>
      <c r="EV24" s="75"/>
      <c r="EW24" s="75"/>
      <c r="EX24" s="75"/>
      <c r="EY24" s="75"/>
      <c r="EZ24" s="75">
        <v>1</v>
      </c>
      <c r="FA24" s="75"/>
      <c r="FB24" s="75">
        <v>1</v>
      </c>
      <c r="FC24" s="75">
        <v>1</v>
      </c>
      <c r="FD24" s="75">
        <v>1</v>
      </c>
      <c r="FE24" s="75">
        <v>1</v>
      </c>
      <c r="FF24" s="75"/>
      <c r="FG24" s="75"/>
      <c r="FH24" s="75"/>
      <c r="FI24" s="75">
        <v>2</v>
      </c>
      <c r="FJ24" s="75">
        <v>1</v>
      </c>
      <c r="FK24" s="75">
        <v>1</v>
      </c>
      <c r="FL24" s="75"/>
      <c r="FM24" s="75">
        <v>1</v>
      </c>
      <c r="FN24" s="75"/>
      <c r="FO24" s="75">
        <v>1</v>
      </c>
      <c r="FP24" s="75"/>
      <c r="FQ24" s="75">
        <v>1</v>
      </c>
      <c r="FR24" s="75">
        <v>1</v>
      </c>
      <c r="FS24" s="75">
        <v>1</v>
      </c>
      <c r="FT24" s="75">
        <v>1</v>
      </c>
      <c r="FU24" s="75"/>
      <c r="FV24" s="75"/>
      <c r="FW24" s="75"/>
      <c r="FX24" s="75">
        <v>1</v>
      </c>
      <c r="FY24" s="75">
        <v>1</v>
      </c>
      <c r="FZ24" s="75"/>
      <c r="GA24" s="75"/>
      <c r="GB24" s="75"/>
      <c r="GC24" s="75">
        <v>1</v>
      </c>
      <c r="GD24" s="75"/>
      <c r="GE24" s="75">
        <v>1</v>
      </c>
      <c r="GF24" s="75"/>
      <c r="GG24" s="75"/>
      <c r="GH24" s="75">
        <v>1</v>
      </c>
      <c r="GI24" s="75">
        <v>1</v>
      </c>
      <c r="GJ24" s="75"/>
      <c r="GK24" s="75">
        <v>1</v>
      </c>
      <c r="GL24" s="75"/>
      <c r="GM24" s="75"/>
      <c r="GN24" s="75"/>
      <c r="GO24" s="75"/>
      <c r="GP24" s="75">
        <v>1</v>
      </c>
      <c r="GQ24" s="75">
        <v>1</v>
      </c>
      <c r="GR24" s="75"/>
      <c r="GS24" s="75">
        <v>1</v>
      </c>
      <c r="GT24" s="96"/>
      <c r="GU24" s="69" t="s">
        <v>427</v>
      </c>
      <c r="GV24" s="75" t="s">
        <v>407</v>
      </c>
      <c r="GW24" s="69">
        <f t="shared" si="3"/>
        <v>87</v>
      </c>
      <c r="GX24" s="75" t="s">
        <v>408</v>
      </c>
      <c r="GY24" s="69">
        <f t="shared" si="4"/>
        <v>6</v>
      </c>
      <c r="GZ24" s="95"/>
      <c r="HA24" s="95"/>
      <c r="HB24" s="66"/>
      <c r="HC24" s="66"/>
      <c r="HD24" s="66"/>
      <c r="HE24" s="66"/>
      <c r="HF24" s="66"/>
      <c r="HG24" s="66"/>
      <c r="HH24" s="66"/>
      <c r="HI24" s="66"/>
      <c r="HJ24" s="66"/>
      <c r="HK24" s="66"/>
      <c r="HL24" s="68">
        <f t="shared" si="2"/>
        <v>93</v>
      </c>
    </row>
    <row r="25" spans="1:220" s="68" customFormat="1">
      <c r="A25" s="69" t="s">
        <v>428</v>
      </c>
      <c r="B25" s="75"/>
      <c r="C25" s="75"/>
      <c r="D25" s="75"/>
      <c r="E25" s="75"/>
      <c r="F25" s="75">
        <v>1</v>
      </c>
      <c r="G25" s="75">
        <v>2</v>
      </c>
      <c r="H25" s="75">
        <v>1</v>
      </c>
      <c r="I25" s="75"/>
      <c r="J25" s="75"/>
      <c r="K25" s="75">
        <v>2</v>
      </c>
      <c r="L25" s="75">
        <v>1</v>
      </c>
      <c r="M25" s="75"/>
      <c r="N25" s="75">
        <v>1</v>
      </c>
      <c r="O25" s="75"/>
      <c r="P25" s="75">
        <v>2</v>
      </c>
      <c r="Q25" s="75">
        <v>1</v>
      </c>
      <c r="R25" s="75">
        <v>1</v>
      </c>
      <c r="S25" s="75"/>
      <c r="T25" s="75">
        <v>1</v>
      </c>
      <c r="U25" s="75">
        <v>1</v>
      </c>
      <c r="V25" s="75">
        <v>1</v>
      </c>
      <c r="W25" s="75">
        <v>1</v>
      </c>
      <c r="X25" s="75">
        <v>1</v>
      </c>
      <c r="Y25" s="75">
        <v>1</v>
      </c>
      <c r="Z25" s="75"/>
      <c r="AA25" s="75"/>
      <c r="AB25" s="75">
        <v>1</v>
      </c>
      <c r="AC25" s="75"/>
      <c r="AD25" s="75">
        <v>2</v>
      </c>
      <c r="AE25" s="75"/>
      <c r="AF25" s="75">
        <v>1</v>
      </c>
      <c r="AG25" s="75">
        <v>1</v>
      </c>
      <c r="AH25" s="75">
        <v>1</v>
      </c>
      <c r="AI25" s="75"/>
      <c r="AJ25" s="75"/>
      <c r="AK25" s="75"/>
      <c r="AL25" s="75">
        <v>1</v>
      </c>
      <c r="AM25" s="75">
        <v>2</v>
      </c>
      <c r="AN25" s="75"/>
      <c r="AO25" s="75">
        <v>1</v>
      </c>
      <c r="AP25" s="75"/>
      <c r="AQ25" s="75"/>
      <c r="AR25" s="75">
        <v>1</v>
      </c>
      <c r="AS25" s="75">
        <v>1</v>
      </c>
      <c r="AT25" s="75"/>
      <c r="AU25" s="75"/>
      <c r="AV25" s="75"/>
      <c r="AW25" s="75">
        <v>2</v>
      </c>
      <c r="AX25" s="75"/>
      <c r="AY25" s="75">
        <v>1</v>
      </c>
      <c r="AZ25" s="75">
        <v>2</v>
      </c>
      <c r="BA25" s="75"/>
      <c r="BB25" s="75">
        <v>2</v>
      </c>
      <c r="BC25" s="75">
        <v>1</v>
      </c>
      <c r="BD25" s="75">
        <v>1</v>
      </c>
      <c r="BE25" s="75">
        <v>1</v>
      </c>
      <c r="BF25" s="75">
        <v>1</v>
      </c>
      <c r="BG25" s="75"/>
      <c r="BH25" s="75">
        <v>2</v>
      </c>
      <c r="BI25" s="75"/>
      <c r="BJ25" s="75">
        <v>2</v>
      </c>
      <c r="BK25" s="75">
        <v>1</v>
      </c>
      <c r="BL25" s="75">
        <v>1</v>
      </c>
      <c r="BM25" s="75"/>
      <c r="BN25" s="75"/>
      <c r="BO25" s="75"/>
      <c r="BP25" s="75">
        <v>1</v>
      </c>
      <c r="BQ25" s="75">
        <v>2</v>
      </c>
      <c r="BR25" s="75"/>
      <c r="BS25" s="75"/>
      <c r="BT25" s="75"/>
      <c r="BU25" s="75"/>
      <c r="BV25" s="75">
        <v>1</v>
      </c>
      <c r="BW25" s="75"/>
      <c r="BX25" s="75">
        <v>1</v>
      </c>
      <c r="BY25" s="75"/>
      <c r="BZ25" s="75"/>
      <c r="CA25" s="75"/>
      <c r="CB25" s="75">
        <v>1</v>
      </c>
      <c r="CC25" s="75">
        <v>2</v>
      </c>
      <c r="CD25" s="75">
        <v>1</v>
      </c>
      <c r="CE25" s="75">
        <v>2</v>
      </c>
      <c r="CF25" s="75">
        <v>1</v>
      </c>
      <c r="CG25" s="75">
        <v>1</v>
      </c>
      <c r="CH25" s="75"/>
      <c r="CI25" s="75">
        <v>1</v>
      </c>
      <c r="CJ25" s="75"/>
      <c r="CK25" s="75"/>
      <c r="CL25" s="75"/>
      <c r="CM25" s="75">
        <v>2</v>
      </c>
      <c r="CN25" s="75"/>
      <c r="CO25" s="75">
        <v>1</v>
      </c>
      <c r="CP25" s="75">
        <v>1</v>
      </c>
      <c r="CQ25" s="75">
        <v>1</v>
      </c>
      <c r="CR25" s="75">
        <v>2</v>
      </c>
      <c r="CS25" s="75">
        <v>1</v>
      </c>
      <c r="CT25" s="75">
        <v>1</v>
      </c>
      <c r="CU25" s="75">
        <v>1</v>
      </c>
      <c r="CV25" s="75"/>
      <c r="CW25" s="75"/>
      <c r="CX25" s="75"/>
      <c r="CY25" s="75">
        <v>1</v>
      </c>
      <c r="CZ25" s="75"/>
      <c r="DA25" s="75"/>
      <c r="DB25" s="75">
        <v>1</v>
      </c>
      <c r="DC25" s="75">
        <v>1</v>
      </c>
      <c r="DD25" s="75"/>
      <c r="DE25" s="75"/>
      <c r="DF25" s="75"/>
      <c r="DG25" s="75">
        <v>1</v>
      </c>
      <c r="DH25" s="75"/>
      <c r="DI25" s="75">
        <v>1</v>
      </c>
      <c r="DJ25" s="75"/>
      <c r="DK25" s="75">
        <v>1</v>
      </c>
      <c r="DL25" s="75">
        <v>1</v>
      </c>
      <c r="DM25" s="75">
        <v>1</v>
      </c>
      <c r="DN25" s="75">
        <v>1</v>
      </c>
      <c r="DO25" s="75">
        <v>1</v>
      </c>
      <c r="DP25" s="75">
        <v>1</v>
      </c>
      <c r="DQ25" s="75">
        <v>1</v>
      </c>
      <c r="DR25" s="75">
        <v>1</v>
      </c>
      <c r="DS25" s="75"/>
      <c r="DT25" s="75"/>
      <c r="DU25" s="75"/>
      <c r="DV25" s="75"/>
      <c r="DW25" s="75"/>
      <c r="DX25" s="75">
        <v>2</v>
      </c>
      <c r="DY25" s="75"/>
      <c r="DZ25" s="75">
        <v>1</v>
      </c>
      <c r="EA25" s="75"/>
      <c r="EB25" s="75">
        <v>1</v>
      </c>
      <c r="EC25" s="75"/>
      <c r="ED25" s="75"/>
      <c r="EE25" s="75">
        <v>1</v>
      </c>
      <c r="EF25" s="75">
        <v>1</v>
      </c>
      <c r="EG25" s="75"/>
      <c r="EH25" s="75"/>
      <c r="EI25" s="75">
        <v>2</v>
      </c>
      <c r="EJ25" s="75"/>
      <c r="EK25" s="75">
        <v>1</v>
      </c>
      <c r="EL25" s="75">
        <v>1</v>
      </c>
      <c r="EM25" s="75"/>
      <c r="EN25" s="75"/>
      <c r="EO25" s="75"/>
      <c r="EP25" s="75">
        <v>1</v>
      </c>
      <c r="EQ25" s="75"/>
      <c r="ER25" s="75"/>
      <c r="ES25" s="75">
        <v>1</v>
      </c>
      <c r="ET25" s="75"/>
      <c r="EU25" s="75"/>
      <c r="EV25" s="75"/>
      <c r="EW25" s="75"/>
      <c r="EX25" s="75"/>
      <c r="EY25" s="75"/>
      <c r="EZ25" s="75">
        <v>1</v>
      </c>
      <c r="FA25" s="75"/>
      <c r="FB25" s="75">
        <v>1</v>
      </c>
      <c r="FC25" s="75">
        <v>2</v>
      </c>
      <c r="FD25" s="75">
        <v>1</v>
      </c>
      <c r="FE25" s="75">
        <v>1</v>
      </c>
      <c r="FF25" s="75"/>
      <c r="FG25" s="75">
        <v>2</v>
      </c>
      <c r="FH25" s="75"/>
      <c r="FI25" s="75">
        <v>1</v>
      </c>
      <c r="FJ25" s="75">
        <v>1</v>
      </c>
      <c r="FK25" s="75">
        <v>1</v>
      </c>
      <c r="FL25" s="75">
        <v>1</v>
      </c>
      <c r="FM25" s="75">
        <v>1</v>
      </c>
      <c r="FN25" s="75"/>
      <c r="FO25" s="75">
        <v>1</v>
      </c>
      <c r="FP25" s="75"/>
      <c r="FQ25" s="75"/>
      <c r="FR25" s="75"/>
      <c r="FS25" s="75"/>
      <c r="FT25" s="75">
        <v>2</v>
      </c>
      <c r="FU25" s="75"/>
      <c r="FV25" s="75"/>
      <c r="FW25" s="75"/>
      <c r="FX25" s="75">
        <v>1</v>
      </c>
      <c r="FY25" s="75">
        <v>1</v>
      </c>
      <c r="FZ25" s="75"/>
      <c r="GA25" s="75">
        <v>1</v>
      </c>
      <c r="GB25" s="75"/>
      <c r="GC25" s="75">
        <v>1</v>
      </c>
      <c r="GD25" s="75"/>
      <c r="GE25" s="75">
        <v>2</v>
      </c>
      <c r="GF25" s="75"/>
      <c r="GG25" s="75">
        <v>1</v>
      </c>
      <c r="GH25" s="75">
        <v>1</v>
      </c>
      <c r="GI25" s="75">
        <v>1</v>
      </c>
      <c r="GJ25" s="75"/>
      <c r="GK25" s="75">
        <v>1</v>
      </c>
      <c r="GL25" s="75"/>
      <c r="GM25" s="75">
        <v>1</v>
      </c>
      <c r="GN25" s="75"/>
      <c r="GO25" s="75"/>
      <c r="GP25" s="75">
        <v>1</v>
      </c>
      <c r="GQ25" s="75">
        <v>1</v>
      </c>
      <c r="GR25" s="75"/>
      <c r="GS25" s="75">
        <v>1</v>
      </c>
      <c r="GT25" s="96"/>
      <c r="GU25" s="69" t="s">
        <v>428</v>
      </c>
      <c r="GV25" s="75" t="s">
        <v>395</v>
      </c>
      <c r="GW25" s="69">
        <f t="shared" si="3"/>
        <v>84</v>
      </c>
      <c r="GX25" s="75" t="s">
        <v>396</v>
      </c>
      <c r="GY25" s="69">
        <f t="shared" si="4"/>
        <v>21</v>
      </c>
      <c r="GZ25" s="95"/>
      <c r="HA25" s="95"/>
      <c r="HB25" s="66"/>
      <c r="HC25" s="66"/>
      <c r="HD25" s="66"/>
      <c r="HE25" s="66"/>
      <c r="HF25" s="66"/>
      <c r="HG25" s="66"/>
      <c r="HH25" s="66"/>
      <c r="HI25" s="66"/>
      <c r="HJ25" s="66"/>
      <c r="HK25" s="66"/>
      <c r="HL25" s="68">
        <f t="shared" si="2"/>
        <v>105</v>
      </c>
    </row>
    <row r="26" spans="1:220" s="68" customFormat="1">
      <c r="A26" s="66" t="s">
        <v>470</v>
      </c>
      <c r="B26" s="67">
        <v>1</v>
      </c>
      <c r="C26" s="67">
        <v>1</v>
      </c>
      <c r="D26" s="67">
        <v>2</v>
      </c>
      <c r="E26" s="67">
        <v>2</v>
      </c>
      <c r="F26" s="67">
        <v>2</v>
      </c>
      <c r="G26" s="67">
        <v>1</v>
      </c>
      <c r="H26" s="67">
        <v>1</v>
      </c>
      <c r="I26" s="67">
        <v>2</v>
      </c>
      <c r="J26" s="67">
        <v>1</v>
      </c>
      <c r="K26" s="67">
        <v>2</v>
      </c>
      <c r="L26" s="67">
        <v>1</v>
      </c>
      <c r="M26" s="67">
        <v>2</v>
      </c>
      <c r="N26" s="67">
        <v>2</v>
      </c>
      <c r="O26" s="67">
        <v>2</v>
      </c>
      <c r="P26" s="67">
        <v>2</v>
      </c>
      <c r="Q26" s="67">
        <v>2</v>
      </c>
      <c r="R26" s="67">
        <v>2</v>
      </c>
      <c r="S26" s="67">
        <v>2</v>
      </c>
      <c r="T26" s="67">
        <v>2</v>
      </c>
      <c r="U26" s="67">
        <v>1</v>
      </c>
      <c r="V26" s="67">
        <v>3</v>
      </c>
      <c r="W26" s="67">
        <v>1</v>
      </c>
      <c r="X26" s="67">
        <v>2</v>
      </c>
      <c r="Y26" s="67">
        <v>2</v>
      </c>
      <c r="Z26" s="67">
        <v>1</v>
      </c>
      <c r="AA26" s="67">
        <v>2</v>
      </c>
      <c r="AB26" s="67">
        <v>1</v>
      </c>
      <c r="AC26" s="67">
        <v>1</v>
      </c>
      <c r="AD26" s="67">
        <v>2</v>
      </c>
      <c r="AE26" s="67">
        <v>2</v>
      </c>
      <c r="AF26" s="67">
        <v>1</v>
      </c>
      <c r="AG26" s="67">
        <v>1</v>
      </c>
      <c r="AH26" s="67">
        <v>1</v>
      </c>
      <c r="AI26" s="67">
        <v>2</v>
      </c>
      <c r="AJ26" s="67">
        <v>0</v>
      </c>
      <c r="AK26" s="67">
        <v>2</v>
      </c>
      <c r="AL26" s="67">
        <v>1</v>
      </c>
      <c r="AM26" s="67">
        <v>1</v>
      </c>
      <c r="AN26" s="67">
        <v>2</v>
      </c>
      <c r="AO26" s="67">
        <v>2</v>
      </c>
      <c r="AP26" s="67">
        <v>1</v>
      </c>
      <c r="AQ26" s="67">
        <v>1</v>
      </c>
      <c r="AR26" s="67">
        <v>2</v>
      </c>
      <c r="AS26" s="67">
        <v>2</v>
      </c>
      <c r="AT26" s="67">
        <v>1</v>
      </c>
      <c r="AU26" s="67">
        <v>2</v>
      </c>
      <c r="AV26" s="67">
        <v>2</v>
      </c>
      <c r="AW26" s="67">
        <v>1</v>
      </c>
      <c r="AX26" s="67">
        <v>1</v>
      </c>
      <c r="AY26" s="67">
        <v>2</v>
      </c>
      <c r="AZ26" s="67">
        <v>2</v>
      </c>
      <c r="BA26" s="67">
        <v>0</v>
      </c>
      <c r="BB26" s="67">
        <v>0</v>
      </c>
      <c r="BC26" s="67">
        <v>1</v>
      </c>
      <c r="BD26" s="67">
        <v>2</v>
      </c>
      <c r="BE26" s="67">
        <v>2</v>
      </c>
      <c r="BF26" s="67">
        <v>1</v>
      </c>
      <c r="BG26" s="67">
        <v>2</v>
      </c>
      <c r="BH26" s="67">
        <v>2</v>
      </c>
      <c r="BI26" s="67">
        <v>2</v>
      </c>
      <c r="BJ26" s="67">
        <v>1</v>
      </c>
      <c r="BK26" s="67">
        <v>2</v>
      </c>
      <c r="BL26" s="67">
        <v>1</v>
      </c>
      <c r="BM26" s="67">
        <v>1</v>
      </c>
      <c r="BN26" s="67">
        <v>1</v>
      </c>
      <c r="BO26" s="67">
        <v>2</v>
      </c>
      <c r="BP26" s="67">
        <v>2</v>
      </c>
      <c r="BQ26" s="67">
        <v>2</v>
      </c>
      <c r="BR26" s="67">
        <v>1</v>
      </c>
      <c r="BS26" s="67">
        <v>1</v>
      </c>
      <c r="BT26" s="67">
        <v>2</v>
      </c>
      <c r="BU26" s="67">
        <v>2</v>
      </c>
      <c r="BV26" s="67">
        <v>1</v>
      </c>
      <c r="BW26" s="67">
        <v>2</v>
      </c>
      <c r="BX26" s="67">
        <v>2</v>
      </c>
      <c r="BY26" s="67">
        <v>0</v>
      </c>
      <c r="BZ26" s="67">
        <v>2</v>
      </c>
      <c r="CA26" s="67">
        <v>2</v>
      </c>
      <c r="CB26" s="67">
        <v>1</v>
      </c>
      <c r="CC26" s="67">
        <v>1</v>
      </c>
      <c r="CD26" s="67">
        <v>2</v>
      </c>
      <c r="CE26" s="67">
        <v>2</v>
      </c>
      <c r="CF26" s="67">
        <v>2</v>
      </c>
      <c r="CG26" s="67">
        <v>2</v>
      </c>
      <c r="CH26" s="67">
        <v>2</v>
      </c>
      <c r="CI26" s="67">
        <v>1</v>
      </c>
      <c r="CJ26" s="67">
        <v>1</v>
      </c>
      <c r="CK26" s="67">
        <v>2</v>
      </c>
      <c r="CL26" s="67">
        <v>2</v>
      </c>
      <c r="CM26" s="67">
        <v>1</v>
      </c>
      <c r="CN26" s="67">
        <v>2</v>
      </c>
      <c r="CO26" s="67">
        <v>1</v>
      </c>
      <c r="CP26" s="67">
        <v>2</v>
      </c>
      <c r="CQ26" s="67">
        <v>1</v>
      </c>
      <c r="CR26" s="67">
        <v>1</v>
      </c>
      <c r="CS26" s="67">
        <v>2</v>
      </c>
      <c r="CT26" s="67">
        <v>1</v>
      </c>
      <c r="CU26" s="67">
        <v>2</v>
      </c>
      <c r="CV26" s="67">
        <v>1</v>
      </c>
      <c r="CW26" s="67">
        <v>2</v>
      </c>
      <c r="CX26" s="67">
        <v>1</v>
      </c>
      <c r="CY26" s="67">
        <v>2</v>
      </c>
      <c r="CZ26" s="67">
        <v>1</v>
      </c>
      <c r="DA26" s="67">
        <v>1</v>
      </c>
      <c r="DB26" s="67">
        <v>1</v>
      </c>
      <c r="DC26" s="67">
        <v>2</v>
      </c>
      <c r="DD26" s="67">
        <v>2</v>
      </c>
      <c r="DE26" s="67">
        <v>2</v>
      </c>
      <c r="DF26" s="67">
        <v>2</v>
      </c>
      <c r="DG26" s="67">
        <v>1</v>
      </c>
      <c r="DH26" s="67">
        <v>0</v>
      </c>
      <c r="DI26" s="67">
        <v>3</v>
      </c>
      <c r="DJ26" s="67">
        <v>2</v>
      </c>
      <c r="DK26" s="67">
        <v>2</v>
      </c>
      <c r="DL26" s="67"/>
      <c r="DM26" s="67">
        <v>2</v>
      </c>
      <c r="DN26" s="67">
        <v>1</v>
      </c>
      <c r="DO26" s="67">
        <v>2</v>
      </c>
      <c r="DP26" s="67">
        <v>1</v>
      </c>
      <c r="DQ26" s="67"/>
      <c r="DR26" s="67">
        <v>2</v>
      </c>
      <c r="DS26" s="67">
        <v>1</v>
      </c>
      <c r="DT26" s="67">
        <v>2</v>
      </c>
      <c r="DU26" s="67">
        <v>1</v>
      </c>
      <c r="DV26" s="67">
        <v>1</v>
      </c>
      <c r="DW26" s="67"/>
      <c r="DX26" s="67">
        <v>2</v>
      </c>
      <c r="DY26" s="67">
        <v>2</v>
      </c>
      <c r="DZ26" s="67">
        <v>2</v>
      </c>
      <c r="EA26" s="67">
        <v>2</v>
      </c>
      <c r="EB26" s="67">
        <v>2</v>
      </c>
      <c r="EC26" s="67">
        <v>1</v>
      </c>
      <c r="ED26" s="67">
        <v>2</v>
      </c>
      <c r="EE26" s="67">
        <v>1</v>
      </c>
      <c r="EF26" s="67">
        <v>2</v>
      </c>
      <c r="EG26" s="67">
        <v>2</v>
      </c>
      <c r="EH26" s="67">
        <v>2</v>
      </c>
      <c r="EI26" s="67">
        <v>1</v>
      </c>
      <c r="EJ26" s="67">
        <v>1</v>
      </c>
      <c r="EK26" s="67">
        <v>1</v>
      </c>
      <c r="EL26" s="67">
        <v>1</v>
      </c>
      <c r="EM26" s="67">
        <v>2</v>
      </c>
      <c r="EN26" s="67">
        <v>2</v>
      </c>
      <c r="EO26" s="67">
        <v>2</v>
      </c>
      <c r="EP26" s="67">
        <v>1</v>
      </c>
      <c r="EQ26" s="67">
        <v>1</v>
      </c>
      <c r="ER26" s="67">
        <v>1</v>
      </c>
      <c r="ES26" s="67">
        <v>2</v>
      </c>
      <c r="ET26" s="67">
        <v>2</v>
      </c>
      <c r="EU26" s="67">
        <v>2</v>
      </c>
      <c r="EV26" s="67">
        <v>3</v>
      </c>
      <c r="EW26" s="67">
        <v>2</v>
      </c>
      <c r="EX26" s="67">
        <v>2</v>
      </c>
      <c r="EY26" s="67">
        <v>2</v>
      </c>
      <c r="EZ26" s="67">
        <v>1</v>
      </c>
      <c r="FA26" s="67">
        <v>1</v>
      </c>
      <c r="FB26" s="67">
        <v>2</v>
      </c>
      <c r="FC26" s="67">
        <v>2</v>
      </c>
      <c r="FD26" s="67">
        <v>1</v>
      </c>
      <c r="FE26" s="67">
        <v>2</v>
      </c>
      <c r="FF26" s="67">
        <v>2</v>
      </c>
      <c r="FG26" s="67">
        <v>1</v>
      </c>
      <c r="FH26" s="67">
        <v>1</v>
      </c>
      <c r="FI26" s="67">
        <v>2</v>
      </c>
      <c r="FJ26" s="67">
        <v>2</v>
      </c>
      <c r="FK26" s="67">
        <v>1</v>
      </c>
      <c r="FL26" s="67">
        <v>1</v>
      </c>
      <c r="FM26" s="67">
        <v>2</v>
      </c>
      <c r="FN26" s="67">
        <v>2</v>
      </c>
      <c r="FO26" s="67">
        <v>1</v>
      </c>
      <c r="FP26" s="67">
        <v>1</v>
      </c>
      <c r="FQ26" s="67">
        <v>2</v>
      </c>
      <c r="FR26" s="67">
        <v>1</v>
      </c>
      <c r="FS26" s="67">
        <v>2</v>
      </c>
      <c r="FT26" s="67">
        <v>2</v>
      </c>
      <c r="FU26" s="67">
        <v>2</v>
      </c>
      <c r="FV26" s="67">
        <v>2</v>
      </c>
      <c r="FW26" s="67">
        <v>2</v>
      </c>
      <c r="FX26" s="67">
        <v>1</v>
      </c>
      <c r="FY26" s="67">
        <v>2</v>
      </c>
      <c r="FZ26" s="67">
        <v>1</v>
      </c>
      <c r="GA26" s="67">
        <v>2</v>
      </c>
      <c r="GB26" s="67">
        <v>1</v>
      </c>
      <c r="GC26" s="67">
        <v>1</v>
      </c>
      <c r="GD26" s="67">
        <v>2</v>
      </c>
      <c r="GE26" s="67">
        <v>2</v>
      </c>
      <c r="GF26" s="67">
        <v>1</v>
      </c>
      <c r="GG26" s="67">
        <v>1</v>
      </c>
      <c r="GH26" s="67">
        <v>1</v>
      </c>
      <c r="GI26" s="67">
        <v>1</v>
      </c>
      <c r="GJ26" s="67">
        <v>2</v>
      </c>
      <c r="GK26" s="67">
        <v>2</v>
      </c>
      <c r="GL26" s="67">
        <v>1</v>
      </c>
      <c r="GM26" s="67">
        <v>2</v>
      </c>
      <c r="GN26" s="67">
        <v>2</v>
      </c>
      <c r="GO26" s="67">
        <v>1</v>
      </c>
      <c r="GP26" s="67">
        <v>1</v>
      </c>
      <c r="GQ26" s="67">
        <v>2</v>
      </c>
      <c r="GR26" s="67">
        <v>2</v>
      </c>
      <c r="GS26" s="67">
        <v>1</v>
      </c>
      <c r="GT26" s="96"/>
      <c r="GU26" s="71" t="s">
        <v>419</v>
      </c>
      <c r="GV26" s="71" t="s">
        <v>409</v>
      </c>
      <c r="GW26" s="71">
        <f t="shared" si="3"/>
        <v>81</v>
      </c>
      <c r="GX26" s="71" t="s">
        <v>410</v>
      </c>
      <c r="GY26" s="71">
        <f t="shared" si="4"/>
        <v>108</v>
      </c>
      <c r="GZ26" s="71" t="s">
        <v>436</v>
      </c>
      <c r="HA26" s="71">
        <f>COUNTIF(B26:GS26,3)</f>
        <v>3</v>
      </c>
      <c r="HB26" s="71" t="s">
        <v>411</v>
      </c>
      <c r="HC26" s="71">
        <f>COUNTIF(B26:GS26,4)</f>
        <v>0</v>
      </c>
      <c r="HD26" s="72" t="s">
        <v>466</v>
      </c>
      <c r="HE26" s="72">
        <f>COUNTIF(B26:GS26,0)</f>
        <v>5</v>
      </c>
      <c r="HF26" s="66"/>
      <c r="HG26" s="66"/>
      <c r="HH26" s="66"/>
      <c r="HI26" s="66"/>
      <c r="HJ26" s="66"/>
      <c r="HK26" s="66"/>
      <c r="HL26" s="68">
        <f t="shared" si="2"/>
        <v>197</v>
      </c>
    </row>
    <row r="27" spans="1:220">
      <c r="A27" s="76" t="s">
        <v>412</v>
      </c>
    </row>
  </sheetData>
  <phoneticPr fontId="14"/>
  <printOptions horizontalCentered="1" gridLinesSet="0"/>
  <pageMargins left="0.39370078740157483" right="0.39370078740157483" top="0.98425196850393704" bottom="0.98425196850393704" header="0.51181102362204722" footer="0.51181102362204722"/>
  <pageSetup paperSize="9" scale="10" orientation="landscape" horizontalDpi="300" verticalDpi="300" r:id="rId1"/>
  <headerFooter alignWithMargins="0">
    <oddHeader>&amp;A</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H27"/>
  <sheetViews>
    <sheetView workbookViewId="0">
      <pane xSplit="1" ySplit="3" topLeftCell="DY10" activePane="bottomRight" state="frozen"/>
      <selection activeCell="I2" sqref="I2"/>
      <selection pane="topRight" activeCell="I2" sqref="I2"/>
      <selection pane="bottomLeft" activeCell="I2" sqref="I2"/>
      <selection pane="bottomRight" activeCell="EI12" sqref="EI12:EI25"/>
    </sheetView>
  </sheetViews>
  <sheetFormatPr defaultRowHeight="13.5"/>
  <cols>
    <col min="1" max="1" width="19.75" style="58" bestFit="1" customWidth="1"/>
    <col min="2" max="21" width="3.625" style="57" customWidth="1"/>
    <col min="22" max="35" width="3.625" style="58" customWidth="1"/>
    <col min="36" max="77" width="3.625" style="57" customWidth="1"/>
    <col min="78" max="138" width="3.625" style="58" customWidth="1"/>
    <col min="139" max="139" width="19.875" style="58" customWidth="1"/>
    <col min="140" max="140" width="14.125" style="58" customWidth="1"/>
    <col min="141" max="142" width="3.625" style="58" customWidth="1"/>
    <col min="143" max="143" width="11.5" style="58" bestFit="1" customWidth="1"/>
    <col min="144" max="145" width="3.625" style="58" customWidth="1"/>
    <col min="146" max="146" width="20.375" style="58" bestFit="1" customWidth="1"/>
    <col min="147" max="147" width="5.875" style="58" bestFit="1" customWidth="1"/>
    <col min="148" max="148" width="3.625" style="58" customWidth="1"/>
    <col min="149" max="149" width="16.125" style="58" bestFit="1" customWidth="1"/>
    <col min="150" max="150" width="5.625" style="58" bestFit="1" customWidth="1"/>
    <col min="151" max="151" width="3.625" style="58" customWidth="1"/>
    <col min="152" max="152" width="9" style="58" bestFit="1"/>
    <col min="153" max="153" width="5.625" style="58" bestFit="1" customWidth="1"/>
    <col min="154" max="154" width="3.625" style="58" customWidth="1"/>
    <col min="155" max="155" width="11.125" style="58" bestFit="1" customWidth="1"/>
    <col min="156" max="156" width="5.625" style="58" bestFit="1" customWidth="1"/>
    <col min="157" max="157" width="3.625" style="58" customWidth="1"/>
    <col min="158" max="158" width="8.875" style="58" bestFit="1" customWidth="1"/>
    <col min="159" max="159" width="5.625" style="58" bestFit="1" customWidth="1"/>
    <col min="160" max="160" width="3.625" style="58" customWidth="1"/>
    <col min="161" max="161" width="7.125" style="58" bestFit="1" customWidth="1"/>
    <col min="162" max="162" width="5.625" style="58" bestFit="1" customWidth="1"/>
    <col min="163" max="163" width="3.625" style="58" customWidth="1"/>
    <col min="164" max="164" width="8.375" style="58" bestFit="1" customWidth="1"/>
    <col min="165" max="16384" width="9" style="58"/>
  </cols>
  <sheetData>
    <row r="1" spans="1:164" ht="17.25">
      <c r="A1" s="55" t="s">
        <v>443</v>
      </c>
      <c r="B1" s="56"/>
      <c r="EI1" s="59" t="s">
        <v>431</v>
      </c>
      <c r="EJ1" s="59"/>
      <c r="EN1" s="59"/>
      <c r="EO1" s="59"/>
      <c r="EP1" s="59"/>
    </row>
    <row r="2" spans="1:164" ht="17.25">
      <c r="A2" s="55"/>
      <c r="B2" s="56"/>
      <c r="EI2" s="59"/>
      <c r="EJ2" s="76" t="s">
        <v>448</v>
      </c>
      <c r="EK2" s="60">
        <v>341</v>
      </c>
      <c r="EL2" s="101" t="s">
        <v>272</v>
      </c>
      <c r="EM2" s="97" t="s">
        <v>449</v>
      </c>
      <c r="EN2" s="101">
        <v>519</v>
      </c>
      <c r="EO2" s="101" t="s">
        <v>273</v>
      </c>
      <c r="EP2" s="76" t="s">
        <v>450</v>
      </c>
      <c r="EQ2" s="102">
        <f>EK2/EN2</f>
        <v>0.65703275529865124</v>
      </c>
      <c r="ER2" s="61"/>
    </row>
    <row r="3" spans="1:164">
      <c r="A3" s="62"/>
      <c r="B3" s="63">
        <v>201</v>
      </c>
      <c r="C3" s="63">
        <v>202</v>
      </c>
      <c r="D3" s="63">
        <v>203</v>
      </c>
      <c r="E3" s="63">
        <v>204</v>
      </c>
      <c r="F3" s="63">
        <v>205</v>
      </c>
      <c r="G3" s="63">
        <v>206</v>
      </c>
      <c r="H3" s="63">
        <v>207</v>
      </c>
      <c r="I3" s="63">
        <v>208</v>
      </c>
      <c r="J3" s="63">
        <v>209</v>
      </c>
      <c r="K3" s="63">
        <v>210</v>
      </c>
      <c r="L3" s="63">
        <v>211</v>
      </c>
      <c r="M3" s="63">
        <v>212</v>
      </c>
      <c r="N3" s="63">
        <v>213</v>
      </c>
      <c r="O3" s="63">
        <v>214</v>
      </c>
      <c r="P3" s="63">
        <v>215</v>
      </c>
      <c r="Q3" s="63">
        <v>216</v>
      </c>
      <c r="R3" s="63">
        <v>217</v>
      </c>
      <c r="S3" s="63">
        <v>218</v>
      </c>
      <c r="T3" s="63">
        <v>219</v>
      </c>
      <c r="U3" s="63">
        <v>220</v>
      </c>
      <c r="V3" s="63">
        <v>221</v>
      </c>
      <c r="W3" s="63">
        <v>222</v>
      </c>
      <c r="X3" s="63">
        <v>223</v>
      </c>
      <c r="Y3" s="63">
        <v>224</v>
      </c>
      <c r="Z3" s="63">
        <v>225</v>
      </c>
      <c r="AA3" s="63">
        <v>226</v>
      </c>
      <c r="AB3" s="63">
        <v>227</v>
      </c>
      <c r="AC3" s="63">
        <v>228</v>
      </c>
      <c r="AD3" s="63">
        <v>229</v>
      </c>
      <c r="AE3" s="63">
        <v>230</v>
      </c>
      <c r="AF3" s="63">
        <v>231</v>
      </c>
      <c r="AG3" s="63">
        <v>232</v>
      </c>
      <c r="AH3" s="63">
        <v>233</v>
      </c>
      <c r="AI3" s="63">
        <v>234</v>
      </c>
      <c r="AJ3" s="63">
        <v>235</v>
      </c>
      <c r="AK3" s="63">
        <v>236</v>
      </c>
      <c r="AL3" s="63">
        <v>237</v>
      </c>
      <c r="AM3" s="63">
        <v>238</v>
      </c>
      <c r="AN3" s="63">
        <v>239</v>
      </c>
      <c r="AO3" s="63">
        <v>240</v>
      </c>
      <c r="AP3" s="63">
        <v>241</v>
      </c>
      <c r="AQ3" s="63">
        <v>242</v>
      </c>
      <c r="AR3" s="63">
        <v>243</v>
      </c>
      <c r="AS3" s="63">
        <v>244</v>
      </c>
      <c r="AT3" s="63">
        <v>245</v>
      </c>
      <c r="AU3" s="63">
        <v>246</v>
      </c>
      <c r="AV3" s="63">
        <v>247</v>
      </c>
      <c r="AW3" s="63">
        <v>248</v>
      </c>
      <c r="AX3" s="63">
        <v>249</v>
      </c>
      <c r="AY3" s="63">
        <v>250</v>
      </c>
      <c r="AZ3" s="63">
        <v>251</v>
      </c>
      <c r="BA3" s="63">
        <v>252</v>
      </c>
      <c r="BB3" s="63">
        <v>253</v>
      </c>
      <c r="BC3" s="63">
        <v>254</v>
      </c>
      <c r="BD3" s="63">
        <v>255</v>
      </c>
      <c r="BE3" s="63">
        <v>256</v>
      </c>
      <c r="BF3" s="63">
        <v>257</v>
      </c>
      <c r="BG3" s="63">
        <v>258</v>
      </c>
      <c r="BH3" s="63">
        <v>259</v>
      </c>
      <c r="BI3" s="63">
        <v>260</v>
      </c>
      <c r="BJ3" s="63">
        <v>261</v>
      </c>
      <c r="BK3" s="63">
        <v>262</v>
      </c>
      <c r="BL3" s="63">
        <v>263</v>
      </c>
      <c r="BM3" s="63">
        <v>264</v>
      </c>
      <c r="BN3" s="63">
        <v>265</v>
      </c>
      <c r="BO3" s="63">
        <v>266</v>
      </c>
      <c r="BP3" s="63">
        <v>267</v>
      </c>
      <c r="BQ3" s="63">
        <v>268</v>
      </c>
      <c r="BR3" s="63">
        <v>269</v>
      </c>
      <c r="BS3" s="63">
        <v>270</v>
      </c>
      <c r="BT3" s="63">
        <v>271</v>
      </c>
      <c r="BU3" s="63">
        <v>272</v>
      </c>
      <c r="BV3" s="63">
        <v>273</v>
      </c>
      <c r="BW3" s="63">
        <v>274</v>
      </c>
      <c r="BX3" s="63">
        <v>275</v>
      </c>
      <c r="BY3" s="63">
        <v>276</v>
      </c>
      <c r="BZ3" s="63">
        <v>277</v>
      </c>
      <c r="CA3" s="63">
        <v>278</v>
      </c>
      <c r="CB3" s="63">
        <v>279</v>
      </c>
      <c r="CC3" s="63">
        <v>280</v>
      </c>
      <c r="CD3" s="63">
        <v>281</v>
      </c>
      <c r="CE3" s="63">
        <v>282</v>
      </c>
      <c r="CF3" s="63">
        <v>283</v>
      </c>
      <c r="CG3" s="63">
        <v>284</v>
      </c>
      <c r="CH3" s="63">
        <v>285</v>
      </c>
      <c r="CI3" s="63">
        <v>286</v>
      </c>
      <c r="CJ3" s="63">
        <v>287</v>
      </c>
      <c r="CK3" s="63">
        <v>288</v>
      </c>
      <c r="CL3" s="63">
        <v>289</v>
      </c>
      <c r="CM3" s="63">
        <v>290</v>
      </c>
      <c r="CN3" s="63">
        <v>291</v>
      </c>
      <c r="CO3" s="63">
        <v>292</v>
      </c>
      <c r="CP3" s="63">
        <v>293</v>
      </c>
      <c r="CQ3" s="63">
        <v>294</v>
      </c>
      <c r="CR3" s="63">
        <v>295</v>
      </c>
      <c r="CS3" s="63">
        <v>296</v>
      </c>
      <c r="CT3" s="63">
        <v>297</v>
      </c>
      <c r="CU3" s="63">
        <v>298</v>
      </c>
      <c r="CV3" s="63">
        <v>299</v>
      </c>
      <c r="CW3" s="63">
        <v>300</v>
      </c>
      <c r="CX3" s="63">
        <v>301</v>
      </c>
      <c r="CY3" s="63">
        <v>302</v>
      </c>
      <c r="CZ3" s="63">
        <v>303</v>
      </c>
      <c r="DA3" s="63">
        <v>304</v>
      </c>
      <c r="DB3" s="63">
        <v>305</v>
      </c>
      <c r="DC3" s="63">
        <v>306</v>
      </c>
      <c r="DD3" s="63">
        <v>307</v>
      </c>
      <c r="DE3" s="63">
        <v>308</v>
      </c>
      <c r="DF3" s="63">
        <v>309</v>
      </c>
      <c r="DG3" s="63">
        <v>310</v>
      </c>
      <c r="DH3" s="63">
        <v>311</v>
      </c>
      <c r="DI3" s="63">
        <v>312</v>
      </c>
      <c r="DJ3" s="63">
        <v>313</v>
      </c>
      <c r="DK3" s="63">
        <v>314</v>
      </c>
      <c r="DL3" s="63">
        <v>315</v>
      </c>
      <c r="DM3" s="63">
        <v>316</v>
      </c>
      <c r="DN3" s="63">
        <v>317</v>
      </c>
      <c r="DO3" s="63">
        <v>318</v>
      </c>
      <c r="DP3" s="63">
        <v>319</v>
      </c>
      <c r="DQ3" s="63">
        <v>320</v>
      </c>
      <c r="DR3" s="63">
        <v>321</v>
      </c>
      <c r="DS3" s="63">
        <v>322</v>
      </c>
      <c r="DT3" s="63">
        <v>323</v>
      </c>
      <c r="DU3" s="63">
        <v>324</v>
      </c>
      <c r="DV3" s="63">
        <v>325</v>
      </c>
      <c r="DW3" s="63">
        <v>326</v>
      </c>
      <c r="DX3" s="63">
        <v>327</v>
      </c>
      <c r="DY3" s="63">
        <v>328</v>
      </c>
      <c r="DZ3" s="63">
        <v>329</v>
      </c>
      <c r="EA3" s="63">
        <v>330</v>
      </c>
      <c r="EB3" s="63">
        <v>331</v>
      </c>
      <c r="EC3" s="63">
        <v>332</v>
      </c>
      <c r="ED3" s="63">
        <v>333</v>
      </c>
      <c r="EE3" s="63">
        <v>334</v>
      </c>
      <c r="EF3" s="63">
        <v>335</v>
      </c>
      <c r="EG3" s="63">
        <v>336</v>
      </c>
      <c r="EH3" s="96"/>
      <c r="EI3" s="64" t="s">
        <v>274</v>
      </c>
      <c r="EK3" s="65" t="s">
        <v>444</v>
      </c>
      <c r="EL3" s="65" t="s">
        <v>445</v>
      </c>
      <c r="EN3" s="65" t="s">
        <v>444</v>
      </c>
      <c r="EO3" s="65" t="s">
        <v>445</v>
      </c>
      <c r="EQ3" s="65" t="s">
        <v>444</v>
      </c>
      <c r="ER3" s="65" t="s">
        <v>445</v>
      </c>
      <c r="ET3" s="65" t="s">
        <v>447</v>
      </c>
      <c r="EU3" s="65" t="s">
        <v>445</v>
      </c>
      <c r="EW3" s="65" t="s">
        <v>447</v>
      </c>
      <c r="EX3" s="65" t="s">
        <v>445</v>
      </c>
      <c r="EZ3" s="65" t="s">
        <v>447</v>
      </c>
      <c r="FA3" s="65" t="s">
        <v>445</v>
      </c>
      <c r="FC3" s="65" t="s">
        <v>447</v>
      </c>
      <c r="FD3" s="65" t="s">
        <v>445</v>
      </c>
      <c r="FF3" s="65" t="s">
        <v>447</v>
      </c>
      <c r="FG3" s="65" t="s">
        <v>445</v>
      </c>
      <c r="FH3" s="104" t="s">
        <v>454</v>
      </c>
    </row>
    <row r="4" spans="1:164" s="68" customFormat="1">
      <c r="A4" s="66" t="s">
        <v>418</v>
      </c>
      <c r="B4" s="67">
        <v>2</v>
      </c>
      <c r="C4" s="67">
        <v>4</v>
      </c>
      <c r="D4" s="67">
        <v>3</v>
      </c>
      <c r="E4" s="67">
        <v>2</v>
      </c>
      <c r="F4" s="67">
        <v>2</v>
      </c>
      <c r="G4" s="67">
        <v>2</v>
      </c>
      <c r="H4" s="67">
        <v>4</v>
      </c>
      <c r="I4" s="67">
        <v>4</v>
      </c>
      <c r="J4" s="67">
        <v>3</v>
      </c>
      <c r="K4" s="67">
        <v>4</v>
      </c>
      <c r="L4" s="67">
        <v>4</v>
      </c>
      <c r="M4" s="67">
        <v>3</v>
      </c>
      <c r="N4" s="67">
        <v>5</v>
      </c>
      <c r="O4" s="67">
        <v>5</v>
      </c>
      <c r="P4" s="67">
        <v>3</v>
      </c>
      <c r="Q4" s="67">
        <v>3</v>
      </c>
      <c r="R4" s="67">
        <v>4</v>
      </c>
      <c r="S4" s="67">
        <v>3</v>
      </c>
      <c r="T4" s="67">
        <v>3</v>
      </c>
      <c r="U4" s="67">
        <v>1</v>
      </c>
      <c r="V4" s="67">
        <v>1</v>
      </c>
      <c r="W4" s="67">
        <v>5</v>
      </c>
      <c r="X4" s="67">
        <v>1</v>
      </c>
      <c r="Y4" s="67">
        <v>2</v>
      </c>
      <c r="Z4" s="67">
        <v>2</v>
      </c>
      <c r="AA4" s="67">
        <v>1</v>
      </c>
      <c r="AB4" s="67">
        <v>3</v>
      </c>
      <c r="AC4" s="67">
        <v>2</v>
      </c>
      <c r="AD4" s="67">
        <v>3</v>
      </c>
      <c r="AE4" s="67">
        <v>4</v>
      </c>
      <c r="AF4" s="67">
        <v>5</v>
      </c>
      <c r="AG4" s="67">
        <v>4</v>
      </c>
      <c r="AH4" s="67">
        <v>2</v>
      </c>
      <c r="AI4" s="67">
        <v>3</v>
      </c>
      <c r="AJ4" s="67">
        <v>3</v>
      </c>
      <c r="AK4" s="67">
        <v>4</v>
      </c>
      <c r="AL4" s="67">
        <v>5</v>
      </c>
      <c r="AM4" s="67">
        <v>5</v>
      </c>
      <c r="AN4" s="67">
        <v>4</v>
      </c>
      <c r="AO4" s="67">
        <v>4</v>
      </c>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c r="CA4" s="67"/>
      <c r="CB4" s="67"/>
      <c r="CC4" s="67"/>
      <c r="CD4" s="67"/>
      <c r="CE4" s="67"/>
      <c r="CF4" s="67"/>
      <c r="CG4" s="67"/>
      <c r="CH4" s="67"/>
      <c r="CI4" s="67"/>
      <c r="CJ4" s="67"/>
      <c r="CK4" s="67"/>
      <c r="CL4" s="67"/>
      <c r="CM4" s="67"/>
      <c r="CN4" s="67"/>
      <c r="CO4" s="67"/>
      <c r="CP4" s="67"/>
      <c r="CQ4" s="67"/>
      <c r="CR4" s="67"/>
      <c r="CS4" s="67"/>
      <c r="CT4" s="67"/>
      <c r="CU4" s="67"/>
      <c r="CV4" s="67"/>
      <c r="CW4" s="67"/>
      <c r="CX4" s="67"/>
      <c r="CY4" s="67"/>
      <c r="CZ4" s="67"/>
      <c r="DA4" s="67"/>
      <c r="DB4" s="67"/>
      <c r="DC4" s="67"/>
      <c r="DD4" s="67"/>
      <c r="DE4" s="67"/>
      <c r="DF4" s="67"/>
      <c r="DG4" s="67"/>
      <c r="DH4" s="67"/>
      <c r="DI4" s="67"/>
      <c r="DJ4" s="67"/>
      <c r="DK4" s="67"/>
      <c r="DL4" s="67"/>
      <c r="DM4" s="67"/>
      <c r="DN4" s="67"/>
      <c r="DO4" s="67"/>
      <c r="DP4" s="67"/>
      <c r="DQ4" s="67"/>
      <c r="DR4" s="67"/>
      <c r="DS4" s="67"/>
      <c r="DT4" s="67"/>
      <c r="DU4" s="67"/>
      <c r="DV4" s="67"/>
      <c r="DW4" s="67"/>
      <c r="DX4" s="67"/>
      <c r="DY4" s="67"/>
      <c r="DZ4" s="67"/>
      <c r="EA4" s="67"/>
      <c r="EB4" s="67"/>
      <c r="EC4" s="67"/>
      <c r="ED4" s="67"/>
      <c r="EE4" s="67"/>
      <c r="EF4" s="67"/>
      <c r="EG4" s="67"/>
      <c r="EH4" s="96"/>
      <c r="EI4" s="69" t="s">
        <v>275</v>
      </c>
      <c r="EJ4" s="69" t="s">
        <v>276</v>
      </c>
      <c r="EK4" s="69">
        <f t="shared" ref="EK4:EK10" si="0">COUNTIF(B4:EG4,1)</f>
        <v>4</v>
      </c>
      <c r="EL4" s="69">
        <f>SUM(ﾃﾞｰﾀ入力・集計①!GW4+EK4)</f>
        <v>17</v>
      </c>
      <c r="EM4" s="69" t="s">
        <v>277</v>
      </c>
      <c r="EN4" s="69">
        <f t="shared" ref="EN4:EN10" si="1">COUNTIF(B4:EG4,2)</f>
        <v>8</v>
      </c>
      <c r="EO4" s="69">
        <f>SUM(ﾃﾞｰﾀ入力・集計①!GY4+EN4)</f>
        <v>67</v>
      </c>
      <c r="EP4" s="69" t="s">
        <v>278</v>
      </c>
      <c r="EQ4" s="69">
        <f t="shared" ref="EQ4:EQ10" si="2">COUNTIF(B4:EG4,3)</f>
        <v>11</v>
      </c>
      <c r="ER4" s="69">
        <f>SUM(ﾃﾞｰﾀ入力・集計①!HA4+EQ4)</f>
        <v>68</v>
      </c>
      <c r="ES4" s="69" t="s">
        <v>279</v>
      </c>
      <c r="ET4" s="69">
        <f>COUNTIF(B4:EG4,4)</f>
        <v>11</v>
      </c>
      <c r="EU4" s="69">
        <f>SUM(ﾃﾞｰﾀ入力・集計①!HC4+ET4)</f>
        <v>53</v>
      </c>
      <c r="EV4" s="69" t="s">
        <v>280</v>
      </c>
      <c r="EW4" s="69">
        <f>COUNTIF(B4:EG4,5)</f>
        <v>6</v>
      </c>
      <c r="EX4" s="69">
        <f>SUM(ﾃﾞｰﾀ入力・集計①!HE4+EW4)</f>
        <v>33</v>
      </c>
      <c r="EY4" s="69" t="s">
        <v>433</v>
      </c>
      <c r="EZ4" s="69">
        <f>COUNTIF(B4:EG4,6)</f>
        <v>0</v>
      </c>
      <c r="FA4" s="69">
        <f>SUM(ﾃﾞｰﾀ入力・集計①!HG4+EZ4)</f>
        <v>2</v>
      </c>
      <c r="FB4" s="70" t="s">
        <v>466</v>
      </c>
      <c r="FC4" s="70">
        <f>COUNTIF(B4:EG4,0)</f>
        <v>0</v>
      </c>
      <c r="FD4" s="70">
        <f>SUM(ﾃﾞｰﾀ入力・集計①!HI4+FC4)</f>
        <v>0</v>
      </c>
      <c r="FE4" s="66"/>
      <c r="FF4" s="66"/>
      <c r="FG4" s="66"/>
      <c r="FH4" s="68">
        <f t="shared" ref="FH4:FH26" si="3">SUM(EL4,EO4,ER4,EU4,EX4,FA4,FD4,FG4)</f>
        <v>240</v>
      </c>
    </row>
    <row r="5" spans="1:164" s="68" customFormat="1">
      <c r="A5" s="66" t="s">
        <v>281</v>
      </c>
      <c r="B5" s="67">
        <v>1</v>
      </c>
      <c r="C5" s="67">
        <v>1</v>
      </c>
      <c r="D5" s="67">
        <v>1</v>
      </c>
      <c r="E5" s="67">
        <v>1</v>
      </c>
      <c r="F5" s="67">
        <v>1</v>
      </c>
      <c r="G5" s="67">
        <v>1</v>
      </c>
      <c r="H5" s="67">
        <v>1</v>
      </c>
      <c r="I5" s="67">
        <v>1</v>
      </c>
      <c r="J5" s="67">
        <v>1</v>
      </c>
      <c r="K5" s="67">
        <v>1</v>
      </c>
      <c r="L5" s="67">
        <v>1</v>
      </c>
      <c r="M5" s="67">
        <v>1</v>
      </c>
      <c r="N5" s="67">
        <v>1</v>
      </c>
      <c r="O5" s="67">
        <v>1</v>
      </c>
      <c r="P5" s="67">
        <v>1</v>
      </c>
      <c r="Q5" s="67">
        <v>1</v>
      </c>
      <c r="R5" s="67">
        <v>1</v>
      </c>
      <c r="S5" s="67">
        <v>1</v>
      </c>
      <c r="T5" s="67">
        <v>1</v>
      </c>
      <c r="U5" s="67">
        <v>2</v>
      </c>
      <c r="V5" s="67">
        <v>1</v>
      </c>
      <c r="W5" s="67">
        <v>1</v>
      </c>
      <c r="X5" s="67">
        <v>1</v>
      </c>
      <c r="Y5" s="67">
        <v>1</v>
      </c>
      <c r="Z5" s="67">
        <v>1</v>
      </c>
      <c r="AA5" s="67">
        <v>1</v>
      </c>
      <c r="AB5" s="67">
        <v>1</v>
      </c>
      <c r="AC5" s="67">
        <v>1</v>
      </c>
      <c r="AD5" s="67">
        <v>1</v>
      </c>
      <c r="AE5" s="67">
        <v>1</v>
      </c>
      <c r="AF5" s="67">
        <v>1</v>
      </c>
      <c r="AG5" s="67">
        <v>1</v>
      </c>
      <c r="AH5" s="67">
        <v>2</v>
      </c>
      <c r="AI5" s="67">
        <v>1</v>
      </c>
      <c r="AJ5" s="67">
        <v>1</v>
      </c>
      <c r="AK5" s="67">
        <v>1</v>
      </c>
      <c r="AL5" s="67">
        <v>1</v>
      </c>
      <c r="AM5" s="67">
        <v>1</v>
      </c>
      <c r="AN5" s="67">
        <v>1</v>
      </c>
      <c r="AO5" s="67">
        <v>1</v>
      </c>
      <c r="AP5" s="67"/>
      <c r="AQ5" s="67"/>
      <c r="AR5" s="67"/>
      <c r="AS5" s="67"/>
      <c r="AT5" s="67"/>
      <c r="AU5" s="67"/>
      <c r="AV5" s="67"/>
      <c r="AW5" s="67"/>
      <c r="AX5" s="67"/>
      <c r="AY5" s="67"/>
      <c r="AZ5" s="67"/>
      <c r="BA5" s="67"/>
      <c r="BB5" s="67"/>
      <c r="BC5" s="67"/>
      <c r="BD5" s="67"/>
      <c r="BE5" s="67"/>
      <c r="BF5" s="67"/>
      <c r="BG5" s="67"/>
      <c r="BH5" s="67"/>
      <c r="BI5" s="67"/>
      <c r="BJ5" s="67"/>
      <c r="BK5" s="67"/>
      <c r="BL5" s="67"/>
      <c r="BM5" s="67"/>
      <c r="BN5" s="67"/>
      <c r="BO5" s="67"/>
      <c r="BP5" s="67"/>
      <c r="BQ5" s="67"/>
      <c r="BR5" s="67"/>
      <c r="BS5" s="67"/>
      <c r="BT5" s="67"/>
      <c r="BU5" s="67"/>
      <c r="BV5" s="67"/>
      <c r="BW5" s="67"/>
      <c r="BX5" s="67"/>
      <c r="BY5" s="67"/>
      <c r="BZ5" s="67"/>
      <c r="CA5" s="67"/>
      <c r="CB5" s="67"/>
      <c r="CC5" s="67"/>
      <c r="CD5" s="67"/>
      <c r="CE5" s="67"/>
      <c r="CF5" s="67"/>
      <c r="CG5" s="67"/>
      <c r="CH5" s="67"/>
      <c r="CI5" s="67"/>
      <c r="CJ5" s="67"/>
      <c r="CK5" s="67"/>
      <c r="CL5" s="67"/>
      <c r="CM5" s="67"/>
      <c r="CN5" s="67"/>
      <c r="CO5" s="67"/>
      <c r="CP5" s="67"/>
      <c r="CQ5" s="67"/>
      <c r="CR5" s="67"/>
      <c r="CS5" s="67"/>
      <c r="CT5" s="67"/>
      <c r="CU5" s="67"/>
      <c r="CV5" s="67"/>
      <c r="CW5" s="67"/>
      <c r="CX5" s="67"/>
      <c r="CY5" s="67"/>
      <c r="CZ5" s="67"/>
      <c r="DA5" s="67"/>
      <c r="DB5" s="67"/>
      <c r="DC5" s="67"/>
      <c r="DD5" s="67"/>
      <c r="DE5" s="67"/>
      <c r="DF5" s="67"/>
      <c r="DG5" s="67"/>
      <c r="DH5" s="67"/>
      <c r="DI5" s="67"/>
      <c r="DJ5" s="67"/>
      <c r="DK5" s="67"/>
      <c r="DL5" s="67"/>
      <c r="DM5" s="67"/>
      <c r="DN5" s="67"/>
      <c r="DO5" s="67"/>
      <c r="DP5" s="67"/>
      <c r="DQ5" s="67"/>
      <c r="DR5" s="67"/>
      <c r="DS5" s="67"/>
      <c r="DT5" s="67"/>
      <c r="DU5" s="67"/>
      <c r="DV5" s="67"/>
      <c r="DW5" s="67"/>
      <c r="DX5" s="67"/>
      <c r="DY5" s="67"/>
      <c r="DZ5" s="67"/>
      <c r="EA5" s="67"/>
      <c r="EB5" s="67"/>
      <c r="EC5" s="67"/>
      <c r="ED5" s="67"/>
      <c r="EE5" s="67"/>
      <c r="EF5" s="67"/>
      <c r="EG5" s="67"/>
      <c r="EH5" s="96"/>
      <c r="EI5" s="71" t="s">
        <v>281</v>
      </c>
      <c r="EJ5" s="71" t="s">
        <v>282</v>
      </c>
      <c r="EK5" s="71">
        <f t="shared" si="0"/>
        <v>38</v>
      </c>
      <c r="EL5" s="71">
        <f>SUM(ﾃﾞｰﾀ入力・集計①!GW5+EK5)</f>
        <v>206</v>
      </c>
      <c r="EM5" s="71" t="s">
        <v>283</v>
      </c>
      <c r="EN5" s="71">
        <f t="shared" si="1"/>
        <v>2</v>
      </c>
      <c r="EO5" s="71">
        <f>SUM(ﾃﾞｰﾀ入力・集計①!GY5+EN5)</f>
        <v>34</v>
      </c>
      <c r="EP5" s="72" t="s">
        <v>466</v>
      </c>
      <c r="EQ5" s="72">
        <f t="shared" si="2"/>
        <v>0</v>
      </c>
      <c r="ER5" s="72">
        <f>SUM(ﾃﾞｰﾀ入力・集計①!HA5+EQ5)</f>
        <v>0</v>
      </c>
      <c r="ES5" s="66"/>
      <c r="ET5" s="66"/>
      <c r="EU5" s="66"/>
      <c r="EV5" s="66"/>
      <c r="EW5" s="66"/>
      <c r="EX5" s="66"/>
      <c r="EY5" s="66"/>
      <c r="EZ5" s="66"/>
      <c r="FA5" s="66"/>
      <c r="FB5" s="66"/>
      <c r="FC5" s="95"/>
      <c r="FD5" s="95"/>
      <c r="FE5" s="66"/>
      <c r="FF5" s="66"/>
      <c r="FG5" s="66"/>
      <c r="FH5" s="68">
        <f t="shared" si="3"/>
        <v>240</v>
      </c>
    </row>
    <row r="6" spans="1:164" s="68" customFormat="1">
      <c r="A6" s="66" t="s">
        <v>284</v>
      </c>
      <c r="B6" s="67">
        <v>7</v>
      </c>
      <c r="C6" s="67">
        <v>2</v>
      </c>
      <c r="D6" s="67">
        <v>6</v>
      </c>
      <c r="E6" s="67">
        <v>4</v>
      </c>
      <c r="F6" s="67">
        <v>3</v>
      </c>
      <c r="G6" s="67">
        <v>4</v>
      </c>
      <c r="H6" s="67">
        <v>2</v>
      </c>
      <c r="I6" s="67">
        <v>1</v>
      </c>
      <c r="J6" s="67">
        <v>6</v>
      </c>
      <c r="K6" s="67">
        <v>2</v>
      </c>
      <c r="L6" s="67">
        <v>2</v>
      </c>
      <c r="M6" s="67">
        <v>6</v>
      </c>
      <c r="N6" s="67">
        <v>1</v>
      </c>
      <c r="O6" s="67">
        <v>3</v>
      </c>
      <c r="P6" s="67">
        <v>2</v>
      </c>
      <c r="Q6" s="67">
        <v>1</v>
      </c>
      <c r="R6" s="67">
        <v>3</v>
      </c>
      <c r="S6" s="67">
        <v>3</v>
      </c>
      <c r="T6" s="67">
        <v>2</v>
      </c>
      <c r="U6" s="67">
        <v>1</v>
      </c>
      <c r="V6" s="67">
        <v>2</v>
      </c>
      <c r="W6" s="67">
        <v>2</v>
      </c>
      <c r="X6" s="67">
        <v>4</v>
      </c>
      <c r="Y6" s="67">
        <v>4</v>
      </c>
      <c r="Z6" s="67">
        <v>4</v>
      </c>
      <c r="AA6" s="67">
        <v>3</v>
      </c>
      <c r="AB6" s="67">
        <v>2</v>
      </c>
      <c r="AC6" s="67">
        <v>2</v>
      </c>
      <c r="AD6" s="67">
        <v>2</v>
      </c>
      <c r="AE6" s="67">
        <v>4</v>
      </c>
      <c r="AF6" s="67">
        <v>2</v>
      </c>
      <c r="AG6" s="67">
        <v>3</v>
      </c>
      <c r="AH6" s="67">
        <v>2</v>
      </c>
      <c r="AI6" s="67">
        <v>6</v>
      </c>
      <c r="AJ6" s="67">
        <v>3</v>
      </c>
      <c r="AK6" s="67">
        <v>6</v>
      </c>
      <c r="AL6" s="67">
        <v>1</v>
      </c>
      <c r="AM6" s="67">
        <v>1</v>
      </c>
      <c r="AN6" s="67">
        <v>1</v>
      </c>
      <c r="AO6" s="67">
        <v>2</v>
      </c>
      <c r="AP6" s="67"/>
      <c r="AQ6" s="67"/>
      <c r="AR6" s="67"/>
      <c r="AS6" s="67"/>
      <c r="AT6" s="67"/>
      <c r="AU6" s="67"/>
      <c r="AV6" s="67"/>
      <c r="AW6" s="67"/>
      <c r="AX6" s="67"/>
      <c r="AY6" s="67"/>
      <c r="AZ6" s="67"/>
      <c r="BA6" s="67"/>
      <c r="BB6" s="67"/>
      <c r="BC6" s="67"/>
      <c r="BD6" s="67"/>
      <c r="BE6" s="67"/>
      <c r="BF6" s="67"/>
      <c r="BG6" s="67"/>
      <c r="BH6" s="67"/>
      <c r="BI6" s="67"/>
      <c r="BJ6" s="67"/>
      <c r="BK6" s="67"/>
      <c r="BL6" s="67"/>
      <c r="BM6" s="67"/>
      <c r="BN6" s="67"/>
      <c r="BO6" s="67"/>
      <c r="BP6" s="67"/>
      <c r="BQ6" s="67"/>
      <c r="BR6" s="67"/>
      <c r="BS6" s="67"/>
      <c r="BT6" s="67"/>
      <c r="BU6" s="67"/>
      <c r="BV6" s="67"/>
      <c r="BW6" s="67"/>
      <c r="BX6" s="67"/>
      <c r="BY6" s="67"/>
      <c r="BZ6" s="67"/>
      <c r="CA6" s="67"/>
      <c r="CB6" s="67"/>
      <c r="CC6" s="67"/>
      <c r="CD6" s="67"/>
      <c r="CE6" s="67"/>
      <c r="CF6" s="67"/>
      <c r="CG6" s="67"/>
      <c r="CH6" s="67"/>
      <c r="CI6" s="67"/>
      <c r="CJ6" s="67"/>
      <c r="CK6" s="67"/>
      <c r="CL6" s="67"/>
      <c r="CM6" s="67"/>
      <c r="CN6" s="67"/>
      <c r="CO6" s="67"/>
      <c r="CP6" s="67"/>
      <c r="CQ6" s="67"/>
      <c r="CR6" s="67"/>
      <c r="CS6" s="67"/>
      <c r="CT6" s="67"/>
      <c r="CU6" s="67"/>
      <c r="CV6" s="67"/>
      <c r="CW6" s="67"/>
      <c r="CX6" s="67"/>
      <c r="CY6" s="67"/>
      <c r="CZ6" s="67"/>
      <c r="DA6" s="67"/>
      <c r="DB6" s="67"/>
      <c r="DC6" s="67"/>
      <c r="DD6" s="67"/>
      <c r="DE6" s="67"/>
      <c r="DF6" s="67"/>
      <c r="DG6" s="67"/>
      <c r="DH6" s="67"/>
      <c r="DI6" s="67"/>
      <c r="DJ6" s="67"/>
      <c r="DK6" s="67"/>
      <c r="DL6" s="67"/>
      <c r="DM6" s="67"/>
      <c r="DN6" s="67"/>
      <c r="DO6" s="67"/>
      <c r="DP6" s="67"/>
      <c r="DQ6" s="67"/>
      <c r="DR6" s="67"/>
      <c r="DS6" s="67"/>
      <c r="DT6" s="67"/>
      <c r="DU6" s="67"/>
      <c r="DV6" s="67"/>
      <c r="DW6" s="67"/>
      <c r="DX6" s="67"/>
      <c r="DY6" s="67"/>
      <c r="DZ6" s="67"/>
      <c r="EA6" s="67"/>
      <c r="EB6" s="67"/>
      <c r="EC6" s="67"/>
      <c r="ED6" s="67"/>
      <c r="EE6" s="67"/>
      <c r="EF6" s="67"/>
      <c r="EG6" s="67"/>
      <c r="EH6" s="96"/>
      <c r="EI6" s="69" t="s">
        <v>284</v>
      </c>
      <c r="EJ6" s="69" t="s">
        <v>285</v>
      </c>
      <c r="EK6" s="69">
        <f t="shared" si="0"/>
        <v>7</v>
      </c>
      <c r="EL6" s="69">
        <f>SUM(ﾃﾞｰﾀ入力・集計①!GW6+EK6)</f>
        <v>42</v>
      </c>
      <c r="EM6" s="69" t="s">
        <v>286</v>
      </c>
      <c r="EN6" s="69">
        <f t="shared" si="1"/>
        <v>14</v>
      </c>
      <c r="EO6" s="69">
        <f>SUM(ﾃﾞｰﾀ入力・集計①!GY6+EN6)</f>
        <v>92</v>
      </c>
      <c r="EP6" s="69" t="s">
        <v>287</v>
      </c>
      <c r="EQ6" s="69">
        <f t="shared" si="2"/>
        <v>7</v>
      </c>
      <c r="ER6" s="69">
        <f>SUM(ﾃﾞｰﾀ入力・集計①!HA6+EQ6)</f>
        <v>53</v>
      </c>
      <c r="ES6" s="69" t="s">
        <v>288</v>
      </c>
      <c r="ET6" s="69">
        <f>COUNTIF(B6:EG6,4)</f>
        <v>6</v>
      </c>
      <c r="EU6" s="69">
        <f>SUM(ﾃﾞｰﾀ入力・集計①!HC6+ET6)</f>
        <v>17</v>
      </c>
      <c r="EV6" s="69" t="s">
        <v>289</v>
      </c>
      <c r="EW6" s="69">
        <f>COUNTIF(B6:EG6,5)</f>
        <v>0</v>
      </c>
      <c r="EX6" s="69">
        <f>SUM(ﾃﾞｰﾀ入力・集計①!HE6+EW6)</f>
        <v>2</v>
      </c>
      <c r="EY6" s="69" t="s">
        <v>290</v>
      </c>
      <c r="EZ6" s="69">
        <f>COUNTIF(B6:EG6,6)</f>
        <v>5</v>
      </c>
      <c r="FA6" s="69">
        <f>SUM(ﾃﾞｰﾀ入力・集計①!HG6+EZ6)</f>
        <v>21</v>
      </c>
      <c r="FB6" s="69" t="s">
        <v>291</v>
      </c>
      <c r="FC6" s="69">
        <f>COUNTIF(B6:EG6,7)</f>
        <v>1</v>
      </c>
      <c r="FD6" s="69">
        <f>SUM(ﾃﾞｰﾀ入力・集計①!HI6+FC6)</f>
        <v>13</v>
      </c>
      <c r="FE6" s="70" t="s">
        <v>466</v>
      </c>
      <c r="FF6" s="70">
        <f>COUNTIF(B6:EG6,0)</f>
        <v>0</v>
      </c>
      <c r="FG6" s="70">
        <f>SUM(ﾃﾞｰﾀ入力・集計①!HK6+FF6)</f>
        <v>0</v>
      </c>
      <c r="FH6" s="68">
        <f t="shared" si="3"/>
        <v>240</v>
      </c>
    </row>
    <row r="7" spans="1:164" s="68" customFormat="1">
      <c r="A7" s="66" t="s">
        <v>292</v>
      </c>
      <c r="B7" s="67">
        <v>5</v>
      </c>
      <c r="C7" s="67">
        <v>1</v>
      </c>
      <c r="D7" s="67">
        <v>1</v>
      </c>
      <c r="E7" s="67">
        <v>2</v>
      </c>
      <c r="F7" s="67">
        <v>1</v>
      </c>
      <c r="G7" s="67">
        <v>1</v>
      </c>
      <c r="H7" s="67">
        <v>1</v>
      </c>
      <c r="I7" s="67">
        <v>7</v>
      </c>
      <c r="J7" s="67">
        <v>2</v>
      </c>
      <c r="K7" s="67">
        <v>1</v>
      </c>
      <c r="L7" s="67">
        <v>3</v>
      </c>
      <c r="M7" s="67">
        <v>4</v>
      </c>
      <c r="N7" s="67">
        <v>5</v>
      </c>
      <c r="O7" s="67">
        <v>1</v>
      </c>
      <c r="P7" s="67">
        <v>1</v>
      </c>
      <c r="Q7" s="67">
        <v>1</v>
      </c>
      <c r="R7" s="67">
        <v>2</v>
      </c>
      <c r="S7" s="67">
        <v>1</v>
      </c>
      <c r="T7" s="67">
        <v>2</v>
      </c>
      <c r="U7" s="67">
        <v>1</v>
      </c>
      <c r="V7" s="67">
        <v>1</v>
      </c>
      <c r="W7" s="67">
        <v>7</v>
      </c>
      <c r="X7" s="67">
        <v>1</v>
      </c>
      <c r="Y7" s="67">
        <v>1</v>
      </c>
      <c r="Z7" s="67">
        <v>1</v>
      </c>
      <c r="AA7" s="67">
        <v>1</v>
      </c>
      <c r="AB7" s="67">
        <v>2</v>
      </c>
      <c r="AC7" s="67">
        <v>2</v>
      </c>
      <c r="AD7" s="67">
        <v>1</v>
      </c>
      <c r="AE7" s="67">
        <v>2</v>
      </c>
      <c r="AF7" s="67">
        <v>2</v>
      </c>
      <c r="AG7" s="67">
        <v>2</v>
      </c>
      <c r="AH7" s="67">
        <v>1</v>
      </c>
      <c r="AI7" s="67">
        <v>2</v>
      </c>
      <c r="AJ7" s="67">
        <v>5</v>
      </c>
      <c r="AK7" s="67">
        <v>2</v>
      </c>
      <c r="AL7" s="67">
        <v>6</v>
      </c>
      <c r="AM7" s="67">
        <v>5</v>
      </c>
      <c r="AN7" s="67">
        <v>1</v>
      </c>
      <c r="AO7" s="67">
        <v>3</v>
      </c>
      <c r="AP7" s="67"/>
      <c r="AQ7" s="67"/>
      <c r="AR7" s="67"/>
      <c r="AS7" s="67"/>
      <c r="AT7" s="67"/>
      <c r="AU7" s="67"/>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c r="BW7" s="67"/>
      <c r="BX7" s="67"/>
      <c r="BY7" s="67"/>
      <c r="BZ7" s="67"/>
      <c r="CA7" s="67"/>
      <c r="CB7" s="67"/>
      <c r="CC7" s="67"/>
      <c r="CD7" s="67"/>
      <c r="CE7" s="67"/>
      <c r="CF7" s="67"/>
      <c r="CG7" s="67"/>
      <c r="CH7" s="67"/>
      <c r="CI7" s="67"/>
      <c r="CJ7" s="67"/>
      <c r="CK7" s="67"/>
      <c r="CL7" s="67"/>
      <c r="CM7" s="67"/>
      <c r="CN7" s="67"/>
      <c r="CO7" s="67"/>
      <c r="CP7" s="67"/>
      <c r="CQ7" s="67"/>
      <c r="CR7" s="67"/>
      <c r="CS7" s="67"/>
      <c r="CT7" s="67"/>
      <c r="CU7" s="67"/>
      <c r="CV7" s="67"/>
      <c r="CW7" s="67"/>
      <c r="CX7" s="67"/>
      <c r="CY7" s="67"/>
      <c r="CZ7" s="67"/>
      <c r="DA7" s="67"/>
      <c r="DB7" s="67"/>
      <c r="DC7" s="67"/>
      <c r="DD7" s="67"/>
      <c r="DE7" s="67"/>
      <c r="DF7" s="67"/>
      <c r="DG7" s="67"/>
      <c r="DH7" s="67"/>
      <c r="DI7" s="67"/>
      <c r="DJ7" s="67"/>
      <c r="DK7" s="67"/>
      <c r="DL7" s="67"/>
      <c r="DM7" s="67"/>
      <c r="DN7" s="67"/>
      <c r="DO7" s="67"/>
      <c r="DP7" s="67"/>
      <c r="DQ7" s="67"/>
      <c r="DR7" s="67"/>
      <c r="DS7" s="67"/>
      <c r="DT7" s="67"/>
      <c r="DU7" s="67"/>
      <c r="DV7" s="67"/>
      <c r="DW7" s="67"/>
      <c r="DX7" s="67"/>
      <c r="DY7" s="67"/>
      <c r="DZ7" s="67"/>
      <c r="EA7" s="67"/>
      <c r="EB7" s="67"/>
      <c r="EC7" s="67"/>
      <c r="ED7" s="67"/>
      <c r="EE7" s="67"/>
      <c r="EF7" s="67"/>
      <c r="EG7" s="67"/>
      <c r="EH7" s="96"/>
      <c r="EI7" s="71" t="s">
        <v>292</v>
      </c>
      <c r="EJ7" s="71" t="s">
        <v>293</v>
      </c>
      <c r="EK7" s="71">
        <f t="shared" si="0"/>
        <v>19</v>
      </c>
      <c r="EL7" s="71">
        <f>SUM(ﾃﾞｰﾀ入力・集計①!GW7+EK7)</f>
        <v>96</v>
      </c>
      <c r="EM7" s="71" t="s">
        <v>294</v>
      </c>
      <c r="EN7" s="71">
        <f t="shared" si="1"/>
        <v>11</v>
      </c>
      <c r="EO7" s="71">
        <f>SUM(ﾃﾞｰﾀ入力・集計①!GY7+EN7)</f>
        <v>63</v>
      </c>
      <c r="EP7" s="71" t="s">
        <v>295</v>
      </c>
      <c r="EQ7" s="71">
        <f t="shared" si="2"/>
        <v>2</v>
      </c>
      <c r="ER7" s="71">
        <f>SUM(ﾃﾞｰﾀ入力・集計①!HA7+EQ7)</f>
        <v>30</v>
      </c>
      <c r="ES7" s="71" t="s">
        <v>296</v>
      </c>
      <c r="ET7" s="71">
        <f>COUNTIF(B7:EG7,4)</f>
        <v>1</v>
      </c>
      <c r="EU7" s="71">
        <f>SUM(ﾃﾞｰﾀ入力・集計①!HC7+ET7)</f>
        <v>7</v>
      </c>
      <c r="EV7" s="71" t="s">
        <v>297</v>
      </c>
      <c r="EW7" s="71">
        <f>COUNTIF(B7:EG7,5)</f>
        <v>4</v>
      </c>
      <c r="EX7" s="71">
        <f>SUM(ﾃﾞｰﾀ入力・集計①!HE7+EW7)</f>
        <v>29</v>
      </c>
      <c r="EY7" s="71" t="s">
        <v>380</v>
      </c>
      <c r="EZ7" s="71">
        <f>COUNTIF(B7:EG7,6)</f>
        <v>1</v>
      </c>
      <c r="FA7" s="71">
        <f>SUM(ﾃﾞｰﾀ入力・集計①!HG7+EZ7)</f>
        <v>4</v>
      </c>
      <c r="FB7" s="71" t="s">
        <v>291</v>
      </c>
      <c r="FC7" s="71">
        <f>COUNTIF(B7:EG7,7)</f>
        <v>2</v>
      </c>
      <c r="FD7" s="71">
        <f>SUM(ﾃﾞｰﾀ入力・集計①!HI7+FC7)</f>
        <v>9</v>
      </c>
      <c r="FE7" s="72" t="s">
        <v>466</v>
      </c>
      <c r="FF7" s="72">
        <f>COUNTIF(B7:EG7,0)</f>
        <v>0</v>
      </c>
      <c r="FG7" s="72">
        <f>SUM(ﾃﾞｰﾀ入力・集計①!HK7+FF7)</f>
        <v>2</v>
      </c>
      <c r="FH7" s="68">
        <f t="shared" si="3"/>
        <v>240</v>
      </c>
    </row>
    <row r="8" spans="1:164" s="68" customFormat="1">
      <c r="A8" s="66" t="s">
        <v>381</v>
      </c>
      <c r="B8" s="67">
        <v>2</v>
      </c>
      <c r="C8" s="67">
        <v>2</v>
      </c>
      <c r="D8" s="67">
        <v>2</v>
      </c>
      <c r="E8" s="67">
        <v>2</v>
      </c>
      <c r="F8" s="67">
        <v>2</v>
      </c>
      <c r="G8" s="67">
        <v>2</v>
      </c>
      <c r="H8" s="67">
        <v>2</v>
      </c>
      <c r="I8" s="67">
        <v>1</v>
      </c>
      <c r="J8" s="67">
        <v>2</v>
      </c>
      <c r="K8" s="67">
        <v>2</v>
      </c>
      <c r="L8" s="67">
        <v>3</v>
      </c>
      <c r="M8" s="67">
        <v>2</v>
      </c>
      <c r="N8" s="67">
        <v>3</v>
      </c>
      <c r="O8" s="67">
        <v>3</v>
      </c>
      <c r="P8" s="67">
        <v>1</v>
      </c>
      <c r="Q8" s="67">
        <v>1</v>
      </c>
      <c r="R8" s="67">
        <v>1</v>
      </c>
      <c r="S8" s="67">
        <v>1</v>
      </c>
      <c r="T8" s="67">
        <v>1</v>
      </c>
      <c r="U8" s="67">
        <v>1</v>
      </c>
      <c r="V8" s="67">
        <v>1</v>
      </c>
      <c r="W8" s="67">
        <v>1</v>
      </c>
      <c r="X8" s="67">
        <v>1</v>
      </c>
      <c r="Y8" s="67">
        <v>1</v>
      </c>
      <c r="Z8" s="67">
        <v>1</v>
      </c>
      <c r="AA8" s="67">
        <v>1</v>
      </c>
      <c r="AB8" s="67">
        <v>2</v>
      </c>
      <c r="AC8" s="67">
        <v>2</v>
      </c>
      <c r="AD8" s="67">
        <v>1</v>
      </c>
      <c r="AE8" s="67">
        <v>2</v>
      </c>
      <c r="AF8" s="67">
        <v>1</v>
      </c>
      <c r="AG8" s="67">
        <v>2</v>
      </c>
      <c r="AH8" s="67">
        <v>1</v>
      </c>
      <c r="AI8" s="67">
        <v>1</v>
      </c>
      <c r="AJ8" s="67">
        <v>1</v>
      </c>
      <c r="AK8" s="67">
        <v>1</v>
      </c>
      <c r="AL8" s="67">
        <v>1</v>
      </c>
      <c r="AM8" s="67">
        <v>3</v>
      </c>
      <c r="AN8" s="67">
        <v>2</v>
      </c>
      <c r="AO8" s="67">
        <v>1</v>
      </c>
      <c r="AP8" s="67"/>
      <c r="AQ8" s="67"/>
      <c r="AR8" s="67"/>
      <c r="AS8" s="67"/>
      <c r="AT8" s="67"/>
      <c r="AU8" s="67"/>
      <c r="AV8" s="67"/>
      <c r="AW8" s="67"/>
      <c r="AX8" s="67"/>
      <c r="AY8" s="67"/>
      <c r="AZ8" s="67"/>
      <c r="BA8" s="67"/>
      <c r="BB8" s="67"/>
      <c r="BC8" s="67"/>
      <c r="BD8" s="67"/>
      <c r="BE8" s="67"/>
      <c r="BF8" s="67"/>
      <c r="BG8" s="67"/>
      <c r="BH8" s="67"/>
      <c r="BI8" s="67"/>
      <c r="BJ8" s="67"/>
      <c r="BK8" s="67"/>
      <c r="BL8" s="67"/>
      <c r="BM8" s="67"/>
      <c r="BN8" s="67"/>
      <c r="BO8" s="67"/>
      <c r="BP8" s="67"/>
      <c r="BQ8" s="67"/>
      <c r="BR8" s="67"/>
      <c r="BS8" s="67"/>
      <c r="BT8" s="67"/>
      <c r="BU8" s="67"/>
      <c r="BV8" s="67"/>
      <c r="BW8" s="67"/>
      <c r="BX8" s="67"/>
      <c r="BY8" s="67"/>
      <c r="BZ8" s="67"/>
      <c r="CA8" s="67"/>
      <c r="CB8" s="67"/>
      <c r="CC8" s="67"/>
      <c r="CD8" s="67"/>
      <c r="CE8" s="67"/>
      <c r="CF8" s="67"/>
      <c r="CG8" s="67"/>
      <c r="CH8" s="67"/>
      <c r="CI8" s="67"/>
      <c r="CJ8" s="67"/>
      <c r="CK8" s="67"/>
      <c r="CL8" s="67"/>
      <c r="CM8" s="67"/>
      <c r="CN8" s="67"/>
      <c r="CO8" s="67"/>
      <c r="CP8" s="67"/>
      <c r="CQ8" s="67"/>
      <c r="CR8" s="67"/>
      <c r="CS8" s="67"/>
      <c r="CT8" s="67"/>
      <c r="CU8" s="67"/>
      <c r="CV8" s="67"/>
      <c r="CW8" s="67"/>
      <c r="CX8" s="67"/>
      <c r="CY8" s="67"/>
      <c r="CZ8" s="67"/>
      <c r="DA8" s="67"/>
      <c r="DB8" s="67"/>
      <c r="DC8" s="67"/>
      <c r="DD8" s="67"/>
      <c r="DE8" s="67"/>
      <c r="DF8" s="67"/>
      <c r="DG8" s="67"/>
      <c r="DH8" s="67"/>
      <c r="DI8" s="67"/>
      <c r="DJ8" s="67"/>
      <c r="DK8" s="67"/>
      <c r="DL8" s="67"/>
      <c r="DM8" s="67"/>
      <c r="DN8" s="67"/>
      <c r="DO8" s="67"/>
      <c r="DP8" s="67"/>
      <c r="DQ8" s="67"/>
      <c r="DR8" s="67"/>
      <c r="DS8" s="67"/>
      <c r="DT8" s="67"/>
      <c r="DU8" s="67"/>
      <c r="DV8" s="67"/>
      <c r="DW8" s="67"/>
      <c r="DX8" s="67"/>
      <c r="DY8" s="67"/>
      <c r="DZ8" s="67"/>
      <c r="EA8" s="67"/>
      <c r="EB8" s="67"/>
      <c r="EC8" s="67"/>
      <c r="ED8" s="67"/>
      <c r="EE8" s="67"/>
      <c r="EF8" s="67"/>
      <c r="EG8" s="67"/>
      <c r="EH8" s="96"/>
      <c r="EI8" s="69" t="s">
        <v>381</v>
      </c>
      <c r="EJ8" s="69" t="s">
        <v>437</v>
      </c>
      <c r="EK8" s="69">
        <f t="shared" si="0"/>
        <v>21</v>
      </c>
      <c r="EL8" s="69">
        <f>SUM(ﾃﾞｰﾀ入力・集計①!GW8+EK8)</f>
        <v>160</v>
      </c>
      <c r="EM8" s="69" t="s">
        <v>382</v>
      </c>
      <c r="EN8" s="69">
        <f t="shared" si="1"/>
        <v>15</v>
      </c>
      <c r="EO8" s="69">
        <f>SUM(ﾃﾞｰﾀ入力・集計①!GY8+EN8)</f>
        <v>43</v>
      </c>
      <c r="EP8" s="69" t="s">
        <v>434</v>
      </c>
      <c r="EQ8" s="69">
        <f t="shared" si="2"/>
        <v>4</v>
      </c>
      <c r="ER8" s="69">
        <f>SUM(ﾃﾞｰﾀ入力・集計①!HA8+EQ8)</f>
        <v>37</v>
      </c>
      <c r="ES8" s="70" t="s">
        <v>466</v>
      </c>
      <c r="ET8" s="70">
        <f>COUNTIF(B8:EG8,0)</f>
        <v>0</v>
      </c>
      <c r="EU8" s="70">
        <f>SUM(ﾃﾞｰﾀ入力・集計①!HC8+ET8)</f>
        <v>0</v>
      </c>
      <c r="EV8" s="66"/>
      <c r="EW8" s="66"/>
      <c r="EX8" s="66"/>
      <c r="EY8" s="66"/>
      <c r="EZ8" s="66"/>
      <c r="FA8" s="66"/>
      <c r="FB8" s="66"/>
      <c r="FC8" s="66"/>
      <c r="FD8" s="66"/>
      <c r="FE8" s="66"/>
      <c r="FF8" s="66"/>
      <c r="FG8" s="66"/>
      <c r="FH8" s="68">
        <f t="shared" si="3"/>
        <v>240</v>
      </c>
    </row>
    <row r="9" spans="1:164" s="68" customFormat="1">
      <c r="A9" s="66" t="s">
        <v>467</v>
      </c>
      <c r="B9" s="67">
        <v>2</v>
      </c>
      <c r="C9" s="67">
        <v>2</v>
      </c>
      <c r="D9" s="67">
        <v>1</v>
      </c>
      <c r="E9" s="67">
        <v>2</v>
      </c>
      <c r="F9" s="67">
        <v>1</v>
      </c>
      <c r="G9" s="67">
        <v>2</v>
      </c>
      <c r="H9" s="67">
        <v>2</v>
      </c>
      <c r="I9" s="67">
        <v>1</v>
      </c>
      <c r="J9" s="67">
        <v>1</v>
      </c>
      <c r="K9" s="67">
        <v>2</v>
      </c>
      <c r="L9" s="67">
        <v>2</v>
      </c>
      <c r="M9" s="67">
        <v>1</v>
      </c>
      <c r="N9" s="67">
        <v>1</v>
      </c>
      <c r="O9" s="67">
        <v>2</v>
      </c>
      <c r="P9" s="67">
        <v>2</v>
      </c>
      <c r="Q9" s="67">
        <v>2</v>
      </c>
      <c r="R9" s="67">
        <v>2</v>
      </c>
      <c r="S9" s="67">
        <v>2</v>
      </c>
      <c r="T9" s="67">
        <v>1</v>
      </c>
      <c r="U9" s="67">
        <v>1</v>
      </c>
      <c r="V9" s="67">
        <v>2</v>
      </c>
      <c r="W9" s="67">
        <v>2</v>
      </c>
      <c r="X9" s="67">
        <v>1</v>
      </c>
      <c r="Y9" s="67">
        <v>1</v>
      </c>
      <c r="Z9" s="67">
        <v>1</v>
      </c>
      <c r="AA9" s="67">
        <v>2</v>
      </c>
      <c r="AB9" s="67">
        <v>2</v>
      </c>
      <c r="AC9" s="67">
        <v>1</v>
      </c>
      <c r="AD9" s="67">
        <v>2</v>
      </c>
      <c r="AE9" s="67">
        <v>2</v>
      </c>
      <c r="AF9" s="67">
        <v>2</v>
      </c>
      <c r="AG9" s="67">
        <v>2</v>
      </c>
      <c r="AH9" s="67">
        <v>2</v>
      </c>
      <c r="AI9" s="67">
        <v>1</v>
      </c>
      <c r="AJ9" s="67">
        <v>1</v>
      </c>
      <c r="AK9" s="67">
        <v>1</v>
      </c>
      <c r="AL9" s="67">
        <v>1</v>
      </c>
      <c r="AM9" s="67">
        <v>2</v>
      </c>
      <c r="AN9" s="67">
        <v>2</v>
      </c>
      <c r="AO9" s="67">
        <v>1</v>
      </c>
      <c r="AP9" s="67"/>
      <c r="AQ9" s="67"/>
      <c r="AR9" s="67"/>
      <c r="AS9" s="67"/>
      <c r="AT9" s="67"/>
      <c r="AU9" s="67"/>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c r="BW9" s="67"/>
      <c r="BX9" s="67"/>
      <c r="BY9" s="67"/>
      <c r="BZ9" s="67"/>
      <c r="CA9" s="67"/>
      <c r="CB9" s="67"/>
      <c r="CC9" s="67"/>
      <c r="CD9" s="67"/>
      <c r="CE9" s="67"/>
      <c r="CF9" s="67"/>
      <c r="CG9" s="67"/>
      <c r="CH9" s="67"/>
      <c r="CI9" s="67"/>
      <c r="CJ9" s="67"/>
      <c r="CK9" s="67"/>
      <c r="CL9" s="67"/>
      <c r="CM9" s="67"/>
      <c r="CN9" s="67"/>
      <c r="CO9" s="67"/>
      <c r="CP9" s="67"/>
      <c r="CQ9" s="67"/>
      <c r="CR9" s="67"/>
      <c r="CS9" s="67"/>
      <c r="CT9" s="67"/>
      <c r="CU9" s="67"/>
      <c r="CV9" s="67"/>
      <c r="CW9" s="67"/>
      <c r="CX9" s="67"/>
      <c r="CY9" s="67"/>
      <c r="CZ9" s="67"/>
      <c r="DA9" s="67"/>
      <c r="DB9" s="67"/>
      <c r="DC9" s="67"/>
      <c r="DD9" s="67"/>
      <c r="DE9" s="67"/>
      <c r="DF9" s="67"/>
      <c r="DG9" s="67"/>
      <c r="DH9" s="67"/>
      <c r="DI9" s="67"/>
      <c r="DJ9" s="67"/>
      <c r="DK9" s="67"/>
      <c r="DL9" s="67"/>
      <c r="DM9" s="67"/>
      <c r="DN9" s="67"/>
      <c r="DO9" s="67"/>
      <c r="DP9" s="67"/>
      <c r="DQ9" s="67"/>
      <c r="DR9" s="67"/>
      <c r="DS9" s="67"/>
      <c r="DT9" s="67"/>
      <c r="DU9" s="67"/>
      <c r="DV9" s="67"/>
      <c r="DW9" s="67"/>
      <c r="DX9" s="67"/>
      <c r="DY9" s="67"/>
      <c r="DZ9" s="67"/>
      <c r="EA9" s="67"/>
      <c r="EB9" s="67"/>
      <c r="EC9" s="67"/>
      <c r="ED9" s="67"/>
      <c r="EE9" s="67"/>
      <c r="EF9" s="67"/>
      <c r="EG9" s="67"/>
      <c r="EH9" s="96"/>
      <c r="EI9" s="69" t="s">
        <v>451</v>
      </c>
      <c r="EJ9" s="74" t="s">
        <v>383</v>
      </c>
      <c r="EK9" s="69">
        <f t="shared" si="0"/>
        <v>17</v>
      </c>
      <c r="EL9" s="69">
        <f>SUM(ﾃﾞｰﾀ入力・集計①!GW9+EK9)</f>
        <v>111</v>
      </c>
      <c r="EM9" s="74" t="s">
        <v>384</v>
      </c>
      <c r="EN9" s="69">
        <f t="shared" si="1"/>
        <v>23</v>
      </c>
      <c r="EO9" s="69">
        <f>SUM(ﾃﾞｰﾀ入力・集計①!GY9+EN9)</f>
        <v>126</v>
      </c>
      <c r="EP9" s="74" t="s">
        <v>385</v>
      </c>
      <c r="EQ9" s="69">
        <f t="shared" si="2"/>
        <v>0</v>
      </c>
      <c r="ER9" s="69">
        <f>SUM(ﾃﾞｰﾀ入力・集計①!HA9+EQ9)</f>
        <v>2</v>
      </c>
      <c r="ES9" s="74" t="s">
        <v>386</v>
      </c>
      <c r="ET9" s="69">
        <f>COUNTIF(B9:EG9,4)</f>
        <v>0</v>
      </c>
      <c r="EU9" s="69">
        <f>SUM(ﾃﾞｰﾀ入力・集計①!HC9+ET9)</f>
        <v>0</v>
      </c>
      <c r="EV9" s="70" t="s">
        <v>466</v>
      </c>
      <c r="EW9" s="70">
        <f>COUNTIF(B9:EG9,0)</f>
        <v>0</v>
      </c>
      <c r="EX9" s="70">
        <f>SUM(ﾃﾞｰﾀ入力・集計①!HE9+EW9)</f>
        <v>1</v>
      </c>
      <c r="EY9" s="66"/>
      <c r="EZ9" s="66"/>
      <c r="FA9" s="66"/>
      <c r="FB9" s="66"/>
      <c r="FC9" s="66"/>
      <c r="FD9" s="66"/>
      <c r="FE9" s="66"/>
      <c r="FF9" s="66"/>
      <c r="FG9" s="66"/>
      <c r="FH9" s="68">
        <f t="shared" si="3"/>
        <v>240</v>
      </c>
    </row>
    <row r="10" spans="1:164" s="68" customFormat="1">
      <c r="A10" s="66" t="s">
        <v>468</v>
      </c>
      <c r="B10" s="67">
        <v>1</v>
      </c>
      <c r="C10" s="67">
        <v>1</v>
      </c>
      <c r="D10" s="67">
        <v>1</v>
      </c>
      <c r="E10" s="67">
        <v>4</v>
      </c>
      <c r="F10" s="67">
        <v>2</v>
      </c>
      <c r="G10" s="67">
        <v>2</v>
      </c>
      <c r="H10" s="67">
        <v>2</v>
      </c>
      <c r="I10" s="67">
        <v>1</v>
      </c>
      <c r="J10" s="67">
        <v>2</v>
      </c>
      <c r="K10" s="67">
        <v>1</v>
      </c>
      <c r="L10" s="67">
        <v>2</v>
      </c>
      <c r="M10" s="67">
        <v>1</v>
      </c>
      <c r="N10" s="67">
        <v>1</v>
      </c>
      <c r="O10" s="67">
        <v>2</v>
      </c>
      <c r="P10" s="67">
        <v>2</v>
      </c>
      <c r="Q10" s="67">
        <v>2</v>
      </c>
      <c r="R10" s="67">
        <v>2</v>
      </c>
      <c r="S10" s="67">
        <v>3</v>
      </c>
      <c r="T10" s="67">
        <v>2</v>
      </c>
      <c r="U10" s="67">
        <v>1</v>
      </c>
      <c r="V10" s="67">
        <v>1</v>
      </c>
      <c r="W10" s="67">
        <v>1</v>
      </c>
      <c r="X10" s="67">
        <v>1</v>
      </c>
      <c r="Y10" s="67">
        <v>1</v>
      </c>
      <c r="Z10" s="67">
        <v>1</v>
      </c>
      <c r="AA10" s="67">
        <v>2</v>
      </c>
      <c r="AB10" s="67">
        <v>2</v>
      </c>
      <c r="AC10" s="67">
        <v>2</v>
      </c>
      <c r="AD10" s="67">
        <v>2</v>
      </c>
      <c r="AE10" s="67">
        <v>1</v>
      </c>
      <c r="AF10" s="67">
        <v>2</v>
      </c>
      <c r="AG10" s="67">
        <v>1</v>
      </c>
      <c r="AH10" s="67">
        <v>1</v>
      </c>
      <c r="AI10" s="67">
        <v>2</v>
      </c>
      <c r="AJ10" s="67">
        <v>2</v>
      </c>
      <c r="AK10" s="67">
        <v>2</v>
      </c>
      <c r="AL10" s="67">
        <v>1</v>
      </c>
      <c r="AM10" s="67">
        <v>1</v>
      </c>
      <c r="AN10" s="67">
        <v>2</v>
      </c>
      <c r="AO10" s="67"/>
      <c r="AP10" s="67"/>
      <c r="AQ10" s="67"/>
      <c r="AR10" s="67"/>
      <c r="AS10" s="67"/>
      <c r="AT10" s="67"/>
      <c r="AU10" s="67"/>
      <c r="AV10" s="67"/>
      <c r="AW10" s="67"/>
      <c r="AX10" s="67"/>
      <c r="AY10" s="67"/>
      <c r="AZ10" s="67"/>
      <c r="BA10" s="67"/>
      <c r="BB10" s="67"/>
      <c r="BC10" s="67"/>
      <c r="BD10" s="67"/>
      <c r="BE10" s="67"/>
      <c r="BF10" s="67"/>
      <c r="BG10" s="67"/>
      <c r="BH10" s="67"/>
      <c r="BI10" s="67"/>
      <c r="BJ10" s="67"/>
      <c r="BK10" s="67"/>
      <c r="BL10" s="67"/>
      <c r="BM10" s="67"/>
      <c r="BN10" s="67"/>
      <c r="BO10" s="67"/>
      <c r="BP10" s="67"/>
      <c r="BQ10" s="67"/>
      <c r="BR10" s="67"/>
      <c r="BS10" s="67"/>
      <c r="BT10" s="67"/>
      <c r="BU10" s="67"/>
      <c r="BV10" s="67"/>
      <c r="BW10" s="67"/>
      <c r="BX10" s="67"/>
      <c r="BY10" s="67"/>
      <c r="BZ10" s="67"/>
      <c r="CA10" s="67"/>
      <c r="CB10" s="67"/>
      <c r="CC10" s="67"/>
      <c r="CD10" s="67"/>
      <c r="CE10" s="67"/>
      <c r="CF10" s="67"/>
      <c r="CG10" s="67"/>
      <c r="CH10" s="67"/>
      <c r="CI10" s="67"/>
      <c r="CJ10" s="67"/>
      <c r="CK10" s="67"/>
      <c r="CL10" s="67"/>
      <c r="CM10" s="67"/>
      <c r="CN10" s="67"/>
      <c r="CO10" s="67"/>
      <c r="CP10" s="67"/>
      <c r="CQ10" s="67"/>
      <c r="CR10" s="67"/>
      <c r="CS10" s="67"/>
      <c r="CT10" s="67"/>
      <c r="CU10" s="67"/>
      <c r="CV10" s="67"/>
      <c r="CW10" s="67"/>
      <c r="CX10" s="67"/>
      <c r="CY10" s="67"/>
      <c r="CZ10" s="67"/>
      <c r="DA10" s="67"/>
      <c r="DB10" s="67"/>
      <c r="DC10" s="67"/>
      <c r="DD10" s="67"/>
      <c r="DE10" s="67"/>
      <c r="DF10" s="67"/>
      <c r="DG10" s="67"/>
      <c r="DH10" s="67"/>
      <c r="DI10" s="67"/>
      <c r="DJ10" s="67"/>
      <c r="DK10" s="67"/>
      <c r="DL10" s="67"/>
      <c r="DM10" s="67"/>
      <c r="DN10" s="67"/>
      <c r="DO10" s="67"/>
      <c r="DP10" s="67"/>
      <c r="DQ10" s="67"/>
      <c r="DR10" s="67"/>
      <c r="DS10" s="67"/>
      <c r="DT10" s="67"/>
      <c r="DU10" s="67"/>
      <c r="DV10" s="67"/>
      <c r="DW10" s="67"/>
      <c r="DX10" s="67"/>
      <c r="DY10" s="67"/>
      <c r="DZ10" s="67"/>
      <c r="EA10" s="67"/>
      <c r="EB10" s="67"/>
      <c r="EC10" s="67"/>
      <c r="ED10" s="67"/>
      <c r="EE10" s="67"/>
      <c r="EF10" s="67"/>
      <c r="EG10" s="67"/>
      <c r="EH10" s="96"/>
      <c r="EI10" s="71" t="s">
        <v>452</v>
      </c>
      <c r="EJ10" s="73" t="s">
        <v>383</v>
      </c>
      <c r="EK10" s="71">
        <f t="shared" si="0"/>
        <v>18</v>
      </c>
      <c r="EL10" s="71">
        <f>SUM(ﾃﾞｰﾀ入力・集計①!GW10+EK10)</f>
        <v>141</v>
      </c>
      <c r="EM10" s="73" t="s">
        <v>384</v>
      </c>
      <c r="EN10" s="71">
        <f t="shared" si="1"/>
        <v>19</v>
      </c>
      <c r="EO10" s="71">
        <f>SUM(ﾃﾞｰﾀ入力・集計①!GY10+EN10)</f>
        <v>76</v>
      </c>
      <c r="EP10" s="73" t="s">
        <v>385</v>
      </c>
      <c r="EQ10" s="71">
        <f t="shared" si="2"/>
        <v>1</v>
      </c>
      <c r="ER10" s="71">
        <f>SUM(ﾃﾞｰﾀ入力・集計①!HA10+EQ10)</f>
        <v>8</v>
      </c>
      <c r="ES10" s="73" t="s">
        <v>386</v>
      </c>
      <c r="ET10" s="71">
        <f>COUNTIF(B10:EG10,4)</f>
        <v>1</v>
      </c>
      <c r="EU10" s="71">
        <f>SUM(ﾃﾞｰﾀ入力・集計①!HC10+ET10)</f>
        <v>2</v>
      </c>
      <c r="EV10" s="72" t="s">
        <v>466</v>
      </c>
      <c r="EW10" s="72">
        <f>COUNTIF(B10:EG10,0)</f>
        <v>0</v>
      </c>
      <c r="EX10" s="72">
        <f>SUM(ﾃﾞｰﾀ入力・集計①!HE10+EW10)</f>
        <v>12</v>
      </c>
      <c r="EY10" s="66"/>
      <c r="EZ10" s="66"/>
      <c r="FA10" s="66"/>
      <c r="FB10" s="66"/>
      <c r="FC10" s="66"/>
      <c r="FD10" s="66"/>
      <c r="FE10" s="66"/>
      <c r="FF10" s="66"/>
      <c r="FG10" s="66"/>
      <c r="FH10" s="68">
        <f t="shared" si="3"/>
        <v>239</v>
      </c>
    </row>
    <row r="11" spans="1:164" s="68" customFormat="1">
      <c r="A11" s="69" t="s">
        <v>469</v>
      </c>
      <c r="B11" s="103"/>
      <c r="C11" s="103"/>
      <c r="D11" s="103"/>
      <c r="E11" s="103"/>
      <c r="F11" s="103"/>
      <c r="G11" s="103"/>
      <c r="H11" s="103"/>
      <c r="I11" s="103"/>
      <c r="J11" s="103"/>
      <c r="K11" s="103"/>
      <c r="L11" s="103"/>
      <c r="M11" s="103"/>
      <c r="N11" s="103"/>
      <c r="O11" s="103"/>
      <c r="P11" s="103"/>
      <c r="Q11" s="103"/>
      <c r="R11" s="103"/>
      <c r="S11" s="103"/>
      <c r="T11" s="103"/>
      <c r="U11" s="103"/>
      <c r="V11" s="103"/>
      <c r="W11" s="103"/>
      <c r="X11" s="103"/>
      <c r="Y11" s="103"/>
      <c r="Z11" s="103"/>
      <c r="AA11" s="103"/>
      <c r="AB11" s="103"/>
      <c r="AC11" s="103"/>
      <c r="AD11" s="103"/>
      <c r="AE11" s="103"/>
      <c r="AF11" s="103"/>
      <c r="AG11" s="103"/>
      <c r="AH11" s="103"/>
      <c r="AI11" s="103"/>
      <c r="AJ11" s="103"/>
      <c r="AK11" s="103"/>
      <c r="AL11" s="103"/>
      <c r="AM11" s="103"/>
      <c r="AN11" s="103"/>
      <c r="AO11" s="103"/>
      <c r="AP11" s="103"/>
      <c r="AQ11" s="103"/>
      <c r="AR11" s="103"/>
      <c r="AS11" s="103"/>
      <c r="AT11" s="103"/>
      <c r="AU11" s="103"/>
      <c r="AV11" s="103"/>
      <c r="AW11" s="103"/>
      <c r="AX11" s="103"/>
      <c r="AY11" s="103"/>
      <c r="AZ11" s="103"/>
      <c r="BA11" s="103"/>
      <c r="BB11" s="103"/>
      <c r="BC11" s="103"/>
      <c r="BD11" s="103"/>
      <c r="BE11" s="103"/>
      <c r="BF11" s="103"/>
      <c r="BG11" s="103"/>
      <c r="BH11" s="103"/>
      <c r="BI11" s="103"/>
      <c r="BJ11" s="103"/>
      <c r="BK11" s="103"/>
      <c r="BL11" s="103"/>
      <c r="BM11" s="103"/>
      <c r="BN11" s="103"/>
      <c r="BO11" s="103"/>
      <c r="BP11" s="103"/>
      <c r="BQ11" s="103"/>
      <c r="BR11" s="103"/>
      <c r="BS11" s="103"/>
      <c r="BT11" s="103"/>
      <c r="BU11" s="103"/>
      <c r="BV11" s="103"/>
      <c r="BW11" s="103"/>
      <c r="BX11" s="103"/>
      <c r="BY11" s="103"/>
      <c r="BZ11" s="103"/>
      <c r="CA11" s="103"/>
      <c r="CB11" s="103"/>
      <c r="CC11" s="103"/>
      <c r="CD11" s="103"/>
      <c r="CE11" s="103"/>
      <c r="CF11" s="103"/>
      <c r="CG11" s="103"/>
      <c r="CH11" s="103"/>
      <c r="CI11" s="103"/>
      <c r="CJ11" s="103"/>
      <c r="CK11" s="103"/>
      <c r="CL11" s="103"/>
      <c r="CM11" s="103"/>
      <c r="CN11" s="103"/>
      <c r="CO11" s="103"/>
      <c r="CP11" s="103"/>
      <c r="CQ11" s="103"/>
      <c r="CR11" s="103"/>
      <c r="CS11" s="103"/>
      <c r="CT11" s="103"/>
      <c r="CU11" s="103"/>
      <c r="CV11" s="103"/>
      <c r="CW11" s="103"/>
      <c r="CX11" s="103"/>
      <c r="CY11" s="103"/>
      <c r="CZ11" s="103"/>
      <c r="DA11" s="103"/>
      <c r="DB11" s="103"/>
      <c r="DC11" s="103"/>
      <c r="DD11" s="103"/>
      <c r="DE11" s="103"/>
      <c r="DF11" s="103"/>
      <c r="DG11" s="103"/>
      <c r="DH11" s="103"/>
      <c r="DI11" s="103"/>
      <c r="DJ11" s="103"/>
      <c r="DK11" s="103"/>
      <c r="DL11" s="103"/>
      <c r="DM11" s="103"/>
      <c r="DN11" s="103"/>
      <c r="DO11" s="103"/>
      <c r="DP11" s="103"/>
      <c r="DQ11" s="103"/>
      <c r="DR11" s="103"/>
      <c r="DS11" s="103"/>
      <c r="DT11" s="103"/>
      <c r="DU11" s="103"/>
      <c r="DV11" s="103"/>
      <c r="DW11" s="103"/>
      <c r="DX11" s="103"/>
      <c r="DY11" s="103"/>
      <c r="DZ11" s="103"/>
      <c r="EA11" s="103"/>
      <c r="EB11" s="103"/>
      <c r="EC11" s="103"/>
      <c r="ED11" s="103"/>
      <c r="EE11" s="103"/>
      <c r="EF11" s="103"/>
      <c r="EG11" s="103"/>
      <c r="EH11" s="96"/>
      <c r="EI11" s="69" t="s">
        <v>387</v>
      </c>
      <c r="EJ11" s="66"/>
      <c r="EK11" s="66"/>
      <c r="EL11" s="66"/>
      <c r="EM11" s="66"/>
      <c r="EN11" s="66"/>
      <c r="EO11" s="66"/>
      <c r="EP11" s="66"/>
      <c r="EQ11" s="66"/>
      <c r="ER11" s="66"/>
      <c r="ES11" s="66"/>
      <c r="ET11" s="66"/>
      <c r="EU11" s="66"/>
      <c r="EV11" s="66"/>
      <c r="EW11" s="66"/>
      <c r="EX11" s="66"/>
      <c r="EY11" s="66"/>
      <c r="EZ11" s="66"/>
      <c r="FA11" s="66"/>
      <c r="FB11" s="66"/>
      <c r="FC11" s="66"/>
      <c r="FD11" s="66"/>
      <c r="FE11" s="66"/>
      <c r="FF11" s="66"/>
      <c r="FG11" s="66"/>
      <c r="FH11" s="68">
        <f t="shared" si="3"/>
        <v>0</v>
      </c>
    </row>
    <row r="12" spans="1:164" s="68" customFormat="1">
      <c r="A12" s="69" t="s">
        <v>388</v>
      </c>
      <c r="B12" s="75"/>
      <c r="C12" s="75">
        <v>1</v>
      </c>
      <c r="D12" s="75">
        <v>1</v>
      </c>
      <c r="E12" s="75">
        <v>1</v>
      </c>
      <c r="F12" s="75"/>
      <c r="G12" s="75"/>
      <c r="H12" s="75">
        <v>1</v>
      </c>
      <c r="I12" s="75">
        <v>1</v>
      </c>
      <c r="J12" s="75"/>
      <c r="K12" s="75">
        <v>1</v>
      </c>
      <c r="L12" s="75">
        <v>1</v>
      </c>
      <c r="M12" s="75">
        <v>1</v>
      </c>
      <c r="N12" s="75">
        <v>1</v>
      </c>
      <c r="O12" s="75">
        <v>1</v>
      </c>
      <c r="P12" s="75">
        <v>1</v>
      </c>
      <c r="Q12" s="75">
        <v>1</v>
      </c>
      <c r="R12" s="75">
        <v>1</v>
      </c>
      <c r="S12" s="75">
        <v>1</v>
      </c>
      <c r="T12" s="75"/>
      <c r="U12" s="75">
        <v>1</v>
      </c>
      <c r="V12" s="75">
        <v>1</v>
      </c>
      <c r="W12" s="75"/>
      <c r="X12" s="75"/>
      <c r="Y12" s="75"/>
      <c r="Z12" s="75">
        <v>1</v>
      </c>
      <c r="AA12" s="75"/>
      <c r="AB12" s="75">
        <v>1</v>
      </c>
      <c r="AC12" s="75">
        <v>1</v>
      </c>
      <c r="AD12" s="75">
        <v>1</v>
      </c>
      <c r="AE12" s="75">
        <v>1</v>
      </c>
      <c r="AF12" s="75">
        <v>1</v>
      </c>
      <c r="AG12" s="75">
        <v>1</v>
      </c>
      <c r="AH12" s="75">
        <v>1</v>
      </c>
      <c r="AI12" s="75">
        <v>1</v>
      </c>
      <c r="AJ12" s="75">
        <v>1</v>
      </c>
      <c r="AK12" s="75">
        <v>1</v>
      </c>
      <c r="AL12" s="75"/>
      <c r="AM12" s="75">
        <v>1</v>
      </c>
      <c r="AN12" s="75">
        <v>1</v>
      </c>
      <c r="AO12" s="75">
        <v>1</v>
      </c>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c r="DN12" s="75"/>
      <c r="DO12" s="75"/>
      <c r="DP12" s="75"/>
      <c r="DQ12" s="75"/>
      <c r="DR12" s="75"/>
      <c r="DS12" s="75"/>
      <c r="DT12" s="75"/>
      <c r="DU12" s="75"/>
      <c r="DV12" s="75"/>
      <c r="DW12" s="75"/>
      <c r="DX12" s="75"/>
      <c r="DY12" s="75"/>
      <c r="DZ12" s="75"/>
      <c r="EA12" s="75"/>
      <c r="EB12" s="75"/>
      <c r="EC12" s="75"/>
      <c r="ED12" s="75"/>
      <c r="EE12" s="75"/>
      <c r="EF12" s="75"/>
      <c r="EG12" s="75"/>
      <c r="EH12" s="96"/>
      <c r="EI12" s="69" t="s">
        <v>388</v>
      </c>
      <c r="EJ12" s="75" t="s">
        <v>389</v>
      </c>
      <c r="EK12" s="69">
        <f t="shared" ref="EK12:EK26" si="4">COUNTIF(B12:EG12,1)</f>
        <v>30</v>
      </c>
      <c r="EL12" s="69">
        <f>SUM(ﾃﾞｰﾀ入力・集計①!GW12+EK12)</f>
        <v>155</v>
      </c>
      <c r="EM12" s="75" t="s">
        <v>390</v>
      </c>
      <c r="EN12" s="69">
        <f t="shared" ref="EN12:EN26" si="5">COUNTIF(B12:EG12,2)</f>
        <v>0</v>
      </c>
      <c r="EO12" s="69">
        <f>SUM(ﾃﾞｰﾀ入力・集計①!GY12+EN12)</f>
        <v>3</v>
      </c>
      <c r="EP12" s="95"/>
      <c r="EQ12" s="69">
        <f t="shared" ref="EQ12:EQ26" si="6">COUNTIF(B12:EG12,3)</f>
        <v>0</v>
      </c>
      <c r="ER12" s="66"/>
      <c r="ES12" s="66"/>
      <c r="ET12" s="69">
        <f t="shared" ref="ET12:ET26" si="7">COUNTIF(B12:EG12,4)</f>
        <v>0</v>
      </c>
      <c r="EU12" s="66"/>
      <c r="EV12" s="66"/>
      <c r="EW12" s="69">
        <f t="shared" ref="EW12:EW25" si="8">COUNTIF(B12:EG12,5)</f>
        <v>0</v>
      </c>
      <c r="EX12" s="66"/>
      <c r="EY12" s="66"/>
      <c r="EZ12" s="66"/>
      <c r="FA12" s="66"/>
      <c r="FB12" s="66"/>
      <c r="FC12" s="66"/>
      <c r="FD12" s="66"/>
      <c r="FE12" s="66"/>
      <c r="FF12" s="66"/>
      <c r="FG12" s="66"/>
      <c r="FH12" s="68">
        <f t="shared" si="3"/>
        <v>158</v>
      </c>
    </row>
    <row r="13" spans="1:164" s="68" customFormat="1">
      <c r="A13" s="69" t="s">
        <v>391</v>
      </c>
      <c r="B13" s="75"/>
      <c r="C13" s="75"/>
      <c r="D13" s="75">
        <v>1</v>
      </c>
      <c r="E13" s="75">
        <v>1</v>
      </c>
      <c r="F13" s="75"/>
      <c r="G13" s="75"/>
      <c r="H13" s="75">
        <v>1</v>
      </c>
      <c r="I13" s="75"/>
      <c r="J13" s="75">
        <v>1</v>
      </c>
      <c r="K13" s="75"/>
      <c r="L13" s="75"/>
      <c r="M13" s="75">
        <v>1</v>
      </c>
      <c r="N13" s="75"/>
      <c r="O13" s="75"/>
      <c r="P13" s="75"/>
      <c r="Q13" s="75"/>
      <c r="R13" s="75"/>
      <c r="S13" s="75">
        <v>1</v>
      </c>
      <c r="T13" s="75"/>
      <c r="U13" s="75">
        <v>1</v>
      </c>
      <c r="V13" s="75">
        <v>1</v>
      </c>
      <c r="W13" s="75"/>
      <c r="X13" s="75"/>
      <c r="Y13" s="75"/>
      <c r="Z13" s="75">
        <v>1</v>
      </c>
      <c r="AA13" s="75"/>
      <c r="AB13" s="75">
        <v>1</v>
      </c>
      <c r="AC13" s="75">
        <v>1</v>
      </c>
      <c r="AD13" s="75">
        <v>1</v>
      </c>
      <c r="AE13" s="75"/>
      <c r="AF13" s="75">
        <v>1</v>
      </c>
      <c r="AG13" s="75">
        <v>1</v>
      </c>
      <c r="AH13" s="75">
        <v>1</v>
      </c>
      <c r="AI13" s="75"/>
      <c r="AJ13" s="75"/>
      <c r="AK13" s="75">
        <v>1</v>
      </c>
      <c r="AL13" s="75"/>
      <c r="AM13" s="75">
        <v>1</v>
      </c>
      <c r="AN13" s="75">
        <v>1</v>
      </c>
      <c r="AO13" s="75">
        <v>1</v>
      </c>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c r="DV13" s="75"/>
      <c r="DW13" s="75"/>
      <c r="DX13" s="75"/>
      <c r="DY13" s="75"/>
      <c r="DZ13" s="75"/>
      <c r="EA13" s="75"/>
      <c r="EB13" s="75"/>
      <c r="EC13" s="75"/>
      <c r="ED13" s="75"/>
      <c r="EE13" s="75"/>
      <c r="EF13" s="75"/>
      <c r="EG13" s="75"/>
      <c r="EH13" s="96"/>
      <c r="EI13" s="69" t="s">
        <v>391</v>
      </c>
      <c r="EJ13" s="75" t="s">
        <v>392</v>
      </c>
      <c r="EK13" s="69">
        <f t="shared" si="4"/>
        <v>19</v>
      </c>
      <c r="EL13" s="69">
        <f>SUM(ﾃﾞｰﾀ入力・集計①!GW13+EK13)</f>
        <v>106</v>
      </c>
      <c r="EM13" s="75" t="s">
        <v>393</v>
      </c>
      <c r="EN13" s="69">
        <f t="shared" si="5"/>
        <v>0</v>
      </c>
      <c r="EO13" s="69">
        <f>SUM(ﾃﾞｰﾀ入力・集計①!GY13+EN13)</f>
        <v>1</v>
      </c>
      <c r="EP13" s="95"/>
      <c r="EQ13" s="69">
        <f t="shared" si="6"/>
        <v>0</v>
      </c>
      <c r="ER13" s="66"/>
      <c r="ES13" s="66"/>
      <c r="ET13" s="69">
        <f t="shared" si="7"/>
        <v>0</v>
      </c>
      <c r="EU13" s="66"/>
      <c r="EV13" s="66"/>
      <c r="EW13" s="69">
        <f t="shared" si="8"/>
        <v>0</v>
      </c>
      <c r="EX13" s="66"/>
      <c r="EY13" s="66"/>
      <c r="EZ13" s="66"/>
      <c r="FA13" s="66"/>
      <c r="FB13" s="66"/>
      <c r="FC13" s="66"/>
      <c r="FD13" s="66"/>
      <c r="FE13" s="66"/>
      <c r="FF13" s="66"/>
      <c r="FG13" s="66"/>
      <c r="FH13" s="68">
        <f t="shared" si="3"/>
        <v>107</v>
      </c>
    </row>
    <row r="14" spans="1:164" s="68" customFormat="1">
      <c r="A14" s="69" t="s">
        <v>394</v>
      </c>
      <c r="B14" s="75">
        <v>1</v>
      </c>
      <c r="C14" s="75"/>
      <c r="D14" s="75">
        <v>2</v>
      </c>
      <c r="E14" s="75">
        <v>1</v>
      </c>
      <c r="F14" s="75"/>
      <c r="G14" s="75"/>
      <c r="H14" s="75">
        <v>1</v>
      </c>
      <c r="I14" s="75"/>
      <c r="J14" s="75">
        <v>1</v>
      </c>
      <c r="K14" s="75"/>
      <c r="L14" s="75"/>
      <c r="M14" s="75">
        <v>1</v>
      </c>
      <c r="N14" s="75"/>
      <c r="O14" s="75">
        <v>1</v>
      </c>
      <c r="P14" s="75"/>
      <c r="Q14" s="75">
        <v>1</v>
      </c>
      <c r="R14" s="75"/>
      <c r="S14" s="75">
        <v>1</v>
      </c>
      <c r="T14" s="75"/>
      <c r="U14" s="75">
        <v>1</v>
      </c>
      <c r="V14" s="75">
        <v>1</v>
      </c>
      <c r="W14" s="75"/>
      <c r="X14" s="75">
        <v>1</v>
      </c>
      <c r="Y14" s="75"/>
      <c r="Z14" s="75">
        <v>2</v>
      </c>
      <c r="AA14" s="75"/>
      <c r="AB14" s="75">
        <v>1</v>
      </c>
      <c r="AC14" s="75">
        <v>1</v>
      </c>
      <c r="AD14" s="75">
        <v>1</v>
      </c>
      <c r="AE14" s="75">
        <v>1</v>
      </c>
      <c r="AF14" s="75">
        <v>1</v>
      </c>
      <c r="AG14" s="75">
        <v>1</v>
      </c>
      <c r="AH14" s="75">
        <v>1</v>
      </c>
      <c r="AI14" s="75"/>
      <c r="AJ14" s="75"/>
      <c r="AK14" s="75">
        <v>1</v>
      </c>
      <c r="AL14" s="75">
        <v>1</v>
      </c>
      <c r="AM14" s="75"/>
      <c r="AN14" s="75">
        <v>1</v>
      </c>
      <c r="AO14" s="75">
        <v>1</v>
      </c>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c r="DV14" s="75"/>
      <c r="DW14" s="75"/>
      <c r="DX14" s="75"/>
      <c r="DY14" s="75"/>
      <c r="DZ14" s="75"/>
      <c r="EA14" s="75"/>
      <c r="EB14" s="75"/>
      <c r="EC14" s="75"/>
      <c r="ED14" s="75"/>
      <c r="EE14" s="75"/>
      <c r="EF14" s="75"/>
      <c r="EG14" s="75"/>
      <c r="EH14" s="96"/>
      <c r="EI14" s="69" t="s">
        <v>394</v>
      </c>
      <c r="EJ14" s="75" t="s">
        <v>395</v>
      </c>
      <c r="EK14" s="69">
        <f t="shared" si="4"/>
        <v>22</v>
      </c>
      <c r="EL14" s="69">
        <f>SUM(ﾃﾞｰﾀ入力・集計①!GW14+EK14)</f>
        <v>117</v>
      </c>
      <c r="EM14" s="75" t="s">
        <v>396</v>
      </c>
      <c r="EN14" s="69">
        <f t="shared" si="5"/>
        <v>2</v>
      </c>
      <c r="EO14" s="69">
        <f>SUM(ﾃﾞｰﾀ入力・集計①!GY14+EN14)</f>
        <v>8</v>
      </c>
      <c r="EP14" s="95"/>
      <c r="EQ14" s="69">
        <f t="shared" si="6"/>
        <v>0</v>
      </c>
      <c r="ER14" s="66"/>
      <c r="ES14" s="66"/>
      <c r="ET14" s="69">
        <f t="shared" si="7"/>
        <v>0</v>
      </c>
      <c r="EU14" s="66"/>
      <c r="EV14" s="66"/>
      <c r="EW14" s="69">
        <f t="shared" si="8"/>
        <v>0</v>
      </c>
      <c r="EX14" s="66"/>
      <c r="EY14" s="66"/>
      <c r="EZ14" s="66"/>
      <c r="FA14" s="66"/>
      <c r="FB14" s="66"/>
      <c r="FC14" s="66"/>
      <c r="FD14" s="66"/>
      <c r="FE14" s="66"/>
      <c r="FF14" s="66"/>
      <c r="FG14" s="66"/>
      <c r="FH14" s="68">
        <f t="shared" si="3"/>
        <v>125</v>
      </c>
    </row>
    <row r="15" spans="1:164" s="68" customFormat="1">
      <c r="A15" s="69" t="s">
        <v>420</v>
      </c>
      <c r="B15" s="75">
        <v>1</v>
      </c>
      <c r="C15" s="75"/>
      <c r="D15" s="75">
        <v>1</v>
      </c>
      <c r="E15" s="75">
        <v>1</v>
      </c>
      <c r="F15" s="75"/>
      <c r="G15" s="75"/>
      <c r="H15" s="75">
        <v>1</v>
      </c>
      <c r="I15" s="75"/>
      <c r="J15" s="75">
        <v>1</v>
      </c>
      <c r="K15" s="75"/>
      <c r="L15" s="75"/>
      <c r="M15" s="75">
        <v>1</v>
      </c>
      <c r="N15" s="75"/>
      <c r="O15" s="75">
        <v>1</v>
      </c>
      <c r="P15" s="75"/>
      <c r="Q15" s="75">
        <v>1</v>
      </c>
      <c r="R15" s="75"/>
      <c r="S15" s="75">
        <v>1</v>
      </c>
      <c r="T15" s="75"/>
      <c r="U15" s="75">
        <v>1</v>
      </c>
      <c r="V15" s="75">
        <v>1</v>
      </c>
      <c r="W15" s="75"/>
      <c r="X15" s="75"/>
      <c r="Y15" s="75"/>
      <c r="Z15" s="75">
        <v>1</v>
      </c>
      <c r="AA15" s="75"/>
      <c r="AB15" s="75">
        <v>1</v>
      </c>
      <c r="AC15" s="75">
        <v>1</v>
      </c>
      <c r="AD15" s="75">
        <v>1</v>
      </c>
      <c r="AE15" s="75">
        <v>1</v>
      </c>
      <c r="AF15" s="75">
        <v>1</v>
      </c>
      <c r="AG15" s="75">
        <v>1</v>
      </c>
      <c r="AH15" s="75">
        <v>1</v>
      </c>
      <c r="AI15" s="75"/>
      <c r="AJ15" s="75"/>
      <c r="AK15" s="75">
        <v>1</v>
      </c>
      <c r="AL15" s="75"/>
      <c r="AM15" s="75"/>
      <c r="AN15" s="75">
        <v>1</v>
      </c>
      <c r="AO15" s="75">
        <v>1</v>
      </c>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c r="DV15" s="75"/>
      <c r="DW15" s="75"/>
      <c r="DX15" s="75"/>
      <c r="DY15" s="75"/>
      <c r="DZ15" s="75"/>
      <c r="EA15" s="75"/>
      <c r="EB15" s="75"/>
      <c r="EC15" s="75"/>
      <c r="ED15" s="75"/>
      <c r="EE15" s="75"/>
      <c r="EF15" s="75"/>
      <c r="EG15" s="75"/>
      <c r="EH15" s="96"/>
      <c r="EI15" s="69" t="s">
        <v>420</v>
      </c>
      <c r="EJ15" s="75" t="s">
        <v>429</v>
      </c>
      <c r="EK15" s="69">
        <f t="shared" si="4"/>
        <v>22</v>
      </c>
      <c r="EL15" s="69">
        <f>SUM(ﾃﾞｰﾀ入力・集計①!GW15+EK15)</f>
        <v>135</v>
      </c>
      <c r="EM15" s="75" t="s">
        <v>430</v>
      </c>
      <c r="EN15" s="69">
        <f t="shared" si="5"/>
        <v>0</v>
      </c>
      <c r="EO15" s="69">
        <f>SUM(ﾃﾞｰﾀ入力・集計①!GY15+EN15)</f>
        <v>1</v>
      </c>
      <c r="EP15" s="95"/>
      <c r="EQ15" s="69">
        <f t="shared" si="6"/>
        <v>0</v>
      </c>
      <c r="ER15" s="66"/>
      <c r="ES15" s="66"/>
      <c r="ET15" s="69">
        <f t="shared" si="7"/>
        <v>0</v>
      </c>
      <c r="EU15" s="66"/>
      <c r="EV15" s="66"/>
      <c r="EW15" s="69">
        <f t="shared" si="8"/>
        <v>0</v>
      </c>
      <c r="EX15" s="66"/>
      <c r="EY15" s="66"/>
      <c r="EZ15" s="66"/>
      <c r="FA15" s="66"/>
      <c r="FB15" s="66"/>
      <c r="FC15" s="66"/>
      <c r="FD15" s="66"/>
      <c r="FE15" s="66"/>
      <c r="FF15" s="66"/>
      <c r="FG15" s="66"/>
      <c r="FH15" s="68">
        <f t="shared" si="3"/>
        <v>136</v>
      </c>
    </row>
    <row r="16" spans="1:164" s="68" customFormat="1">
      <c r="A16" s="69" t="s">
        <v>397</v>
      </c>
      <c r="B16" s="75"/>
      <c r="C16" s="75">
        <v>1</v>
      </c>
      <c r="D16" s="75">
        <v>1</v>
      </c>
      <c r="E16" s="75">
        <v>1</v>
      </c>
      <c r="F16" s="75">
        <v>1</v>
      </c>
      <c r="G16" s="75"/>
      <c r="H16" s="75">
        <v>1</v>
      </c>
      <c r="I16" s="75"/>
      <c r="J16" s="75"/>
      <c r="K16" s="75">
        <v>1</v>
      </c>
      <c r="L16" s="75"/>
      <c r="M16" s="75">
        <v>1</v>
      </c>
      <c r="N16" s="75">
        <v>1</v>
      </c>
      <c r="O16" s="75">
        <v>1</v>
      </c>
      <c r="P16" s="75">
        <v>1</v>
      </c>
      <c r="Q16" s="75"/>
      <c r="R16" s="75">
        <v>1</v>
      </c>
      <c r="S16" s="75">
        <v>1</v>
      </c>
      <c r="T16" s="75"/>
      <c r="U16" s="75">
        <v>1</v>
      </c>
      <c r="V16" s="75">
        <v>1</v>
      </c>
      <c r="W16" s="75"/>
      <c r="X16" s="75"/>
      <c r="Y16" s="75"/>
      <c r="Z16" s="75">
        <v>1</v>
      </c>
      <c r="AA16" s="75"/>
      <c r="AB16" s="75">
        <v>1</v>
      </c>
      <c r="AC16" s="75">
        <v>1</v>
      </c>
      <c r="AD16" s="75">
        <v>1</v>
      </c>
      <c r="AE16" s="75">
        <v>1</v>
      </c>
      <c r="AF16" s="75">
        <v>2</v>
      </c>
      <c r="AG16" s="75">
        <v>1</v>
      </c>
      <c r="AH16" s="75">
        <v>1</v>
      </c>
      <c r="AI16" s="75"/>
      <c r="AJ16" s="75">
        <v>1</v>
      </c>
      <c r="AK16" s="75">
        <v>1</v>
      </c>
      <c r="AL16" s="75">
        <v>1</v>
      </c>
      <c r="AM16" s="75">
        <v>1</v>
      </c>
      <c r="AN16" s="75">
        <v>1</v>
      </c>
      <c r="AO16" s="75">
        <v>1</v>
      </c>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96"/>
      <c r="EI16" s="69" t="s">
        <v>397</v>
      </c>
      <c r="EJ16" s="75" t="s">
        <v>398</v>
      </c>
      <c r="EK16" s="69">
        <f t="shared" si="4"/>
        <v>27</v>
      </c>
      <c r="EL16" s="69">
        <f>SUM(ﾃﾞｰﾀ入力・集計①!GW16+EK16)</f>
        <v>136</v>
      </c>
      <c r="EM16" s="75" t="s">
        <v>399</v>
      </c>
      <c r="EN16" s="69">
        <f t="shared" si="5"/>
        <v>1</v>
      </c>
      <c r="EO16" s="69">
        <f>SUM(ﾃﾞｰﾀ入力・集計①!GY16+EN16)</f>
        <v>8</v>
      </c>
      <c r="EP16" s="95"/>
      <c r="EQ16" s="69">
        <f t="shared" si="6"/>
        <v>0</v>
      </c>
      <c r="ER16" s="66"/>
      <c r="ES16" s="66"/>
      <c r="ET16" s="69">
        <f t="shared" si="7"/>
        <v>0</v>
      </c>
      <c r="EU16" s="66"/>
      <c r="EV16" s="66"/>
      <c r="EW16" s="69">
        <f t="shared" si="8"/>
        <v>0</v>
      </c>
      <c r="EX16" s="66"/>
      <c r="EY16" s="66"/>
      <c r="EZ16" s="66"/>
      <c r="FA16" s="66"/>
      <c r="FB16" s="66"/>
      <c r="FC16" s="66"/>
      <c r="FD16" s="66"/>
      <c r="FE16" s="66"/>
      <c r="FF16" s="66"/>
      <c r="FG16" s="66"/>
      <c r="FH16" s="68">
        <f t="shared" si="3"/>
        <v>144</v>
      </c>
    </row>
    <row r="17" spans="1:164" s="68" customFormat="1">
      <c r="A17" s="69" t="s">
        <v>421</v>
      </c>
      <c r="B17" s="75"/>
      <c r="C17" s="75"/>
      <c r="D17" s="75"/>
      <c r="E17" s="75">
        <v>1</v>
      </c>
      <c r="F17" s="75"/>
      <c r="G17" s="75"/>
      <c r="H17" s="75">
        <v>1</v>
      </c>
      <c r="I17" s="75"/>
      <c r="J17" s="75">
        <v>1</v>
      </c>
      <c r="K17" s="75"/>
      <c r="L17" s="75"/>
      <c r="M17" s="75">
        <v>1</v>
      </c>
      <c r="N17" s="75"/>
      <c r="O17" s="75"/>
      <c r="P17" s="75"/>
      <c r="Q17" s="75">
        <v>1</v>
      </c>
      <c r="R17" s="75"/>
      <c r="S17" s="75">
        <v>1</v>
      </c>
      <c r="T17" s="75"/>
      <c r="U17" s="75">
        <v>1</v>
      </c>
      <c r="V17" s="75">
        <v>2</v>
      </c>
      <c r="W17" s="75"/>
      <c r="X17" s="75"/>
      <c r="Y17" s="75"/>
      <c r="Z17" s="75">
        <v>1</v>
      </c>
      <c r="AA17" s="75">
        <v>1</v>
      </c>
      <c r="AB17" s="75">
        <v>1</v>
      </c>
      <c r="AC17" s="75">
        <v>1</v>
      </c>
      <c r="AD17" s="75">
        <v>1</v>
      </c>
      <c r="AE17" s="75">
        <v>1</v>
      </c>
      <c r="AF17" s="75">
        <v>2</v>
      </c>
      <c r="AG17" s="75">
        <v>1</v>
      </c>
      <c r="AH17" s="75">
        <v>1</v>
      </c>
      <c r="AI17" s="75">
        <v>1</v>
      </c>
      <c r="AJ17" s="75"/>
      <c r="AK17" s="75">
        <v>1</v>
      </c>
      <c r="AL17" s="75"/>
      <c r="AM17" s="75"/>
      <c r="AN17" s="75">
        <v>2</v>
      </c>
      <c r="AO17" s="75">
        <v>1</v>
      </c>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c r="DV17" s="75"/>
      <c r="DW17" s="75"/>
      <c r="DX17" s="75"/>
      <c r="DY17" s="75"/>
      <c r="DZ17" s="75"/>
      <c r="EA17" s="75"/>
      <c r="EB17" s="75"/>
      <c r="EC17" s="75"/>
      <c r="ED17" s="75"/>
      <c r="EE17" s="75"/>
      <c r="EF17" s="75"/>
      <c r="EG17" s="75"/>
      <c r="EH17" s="96"/>
      <c r="EI17" s="69" t="s">
        <v>421</v>
      </c>
      <c r="EJ17" s="75" t="s">
        <v>395</v>
      </c>
      <c r="EK17" s="69">
        <f t="shared" si="4"/>
        <v>18</v>
      </c>
      <c r="EL17" s="69">
        <f>SUM(ﾃﾞｰﾀ入力・集計①!GW17+EK17)</f>
        <v>122</v>
      </c>
      <c r="EM17" s="75" t="s">
        <v>396</v>
      </c>
      <c r="EN17" s="69">
        <f t="shared" si="5"/>
        <v>3</v>
      </c>
      <c r="EO17" s="69">
        <f>SUM(ﾃﾞｰﾀ入力・集計①!GY17+EN17)</f>
        <v>11</v>
      </c>
      <c r="EP17" s="95"/>
      <c r="EQ17" s="69">
        <f t="shared" si="6"/>
        <v>0</v>
      </c>
      <c r="ER17" s="66"/>
      <c r="ES17" s="66"/>
      <c r="ET17" s="69">
        <f t="shared" si="7"/>
        <v>0</v>
      </c>
      <c r="EU17" s="66"/>
      <c r="EV17" s="66"/>
      <c r="EW17" s="69">
        <f t="shared" si="8"/>
        <v>0</v>
      </c>
      <c r="EX17" s="66"/>
      <c r="EY17" s="66"/>
      <c r="EZ17" s="66"/>
      <c r="FA17" s="66"/>
      <c r="FB17" s="66"/>
      <c r="FC17" s="66"/>
      <c r="FD17" s="66"/>
      <c r="FE17" s="66"/>
      <c r="FF17" s="66"/>
      <c r="FG17" s="66"/>
      <c r="FH17" s="68">
        <f t="shared" si="3"/>
        <v>133</v>
      </c>
    </row>
    <row r="18" spans="1:164" s="68" customFormat="1">
      <c r="A18" s="69" t="s">
        <v>422</v>
      </c>
      <c r="B18" s="75">
        <v>1</v>
      </c>
      <c r="C18" s="75"/>
      <c r="D18" s="75"/>
      <c r="E18" s="75">
        <v>1</v>
      </c>
      <c r="F18" s="75"/>
      <c r="G18" s="75"/>
      <c r="H18" s="75">
        <v>1</v>
      </c>
      <c r="I18" s="75"/>
      <c r="J18" s="75"/>
      <c r="K18" s="75"/>
      <c r="L18" s="75"/>
      <c r="M18" s="75">
        <v>1</v>
      </c>
      <c r="N18" s="75">
        <v>1</v>
      </c>
      <c r="O18" s="75"/>
      <c r="P18" s="75">
        <v>1</v>
      </c>
      <c r="Q18" s="75">
        <v>1</v>
      </c>
      <c r="R18" s="75">
        <v>1</v>
      </c>
      <c r="S18" s="75">
        <v>1</v>
      </c>
      <c r="T18" s="75"/>
      <c r="U18" s="75">
        <v>1</v>
      </c>
      <c r="V18" s="75">
        <v>2</v>
      </c>
      <c r="W18" s="75">
        <v>2</v>
      </c>
      <c r="X18" s="75"/>
      <c r="Y18" s="75">
        <v>1</v>
      </c>
      <c r="Z18" s="75">
        <v>1</v>
      </c>
      <c r="AA18" s="75"/>
      <c r="AB18" s="75">
        <v>1</v>
      </c>
      <c r="AC18" s="75">
        <v>1</v>
      </c>
      <c r="AD18" s="75">
        <v>1</v>
      </c>
      <c r="AE18" s="75"/>
      <c r="AF18" s="75">
        <v>1</v>
      </c>
      <c r="AG18" s="75">
        <v>1</v>
      </c>
      <c r="AH18" s="75">
        <v>1</v>
      </c>
      <c r="AI18" s="75">
        <v>1</v>
      </c>
      <c r="AJ18" s="75"/>
      <c r="AK18" s="75">
        <v>1</v>
      </c>
      <c r="AL18" s="75"/>
      <c r="AM18" s="75"/>
      <c r="AN18" s="75">
        <v>1</v>
      </c>
      <c r="AO18" s="75">
        <v>1</v>
      </c>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75"/>
      <c r="CE18" s="75"/>
      <c r="CF18" s="75"/>
      <c r="CG18" s="75"/>
      <c r="CH18" s="75"/>
      <c r="CI18" s="75"/>
      <c r="CJ18" s="75"/>
      <c r="CK18" s="75"/>
      <c r="CL18" s="75"/>
      <c r="CM18" s="75"/>
      <c r="CN18" s="75"/>
      <c r="CO18" s="75"/>
      <c r="CP18" s="75"/>
      <c r="CQ18" s="75"/>
      <c r="CR18" s="75"/>
      <c r="CS18" s="75"/>
      <c r="CT18" s="75"/>
      <c r="CU18" s="75"/>
      <c r="CV18" s="75"/>
      <c r="CW18" s="75"/>
      <c r="CX18" s="75"/>
      <c r="CY18" s="75"/>
      <c r="CZ18" s="75"/>
      <c r="DA18" s="75"/>
      <c r="DB18" s="75"/>
      <c r="DC18" s="75"/>
      <c r="DD18" s="75"/>
      <c r="DE18" s="75"/>
      <c r="DF18" s="75"/>
      <c r="DG18" s="75"/>
      <c r="DH18" s="75"/>
      <c r="DI18" s="75"/>
      <c r="DJ18" s="75"/>
      <c r="DK18" s="75"/>
      <c r="DL18" s="75"/>
      <c r="DM18" s="75"/>
      <c r="DN18" s="75"/>
      <c r="DO18" s="75"/>
      <c r="DP18" s="75"/>
      <c r="DQ18" s="75"/>
      <c r="DR18" s="75"/>
      <c r="DS18" s="75"/>
      <c r="DT18" s="75"/>
      <c r="DU18" s="75"/>
      <c r="DV18" s="75"/>
      <c r="DW18" s="75"/>
      <c r="DX18" s="75"/>
      <c r="DY18" s="75"/>
      <c r="DZ18" s="75"/>
      <c r="EA18" s="75"/>
      <c r="EB18" s="75"/>
      <c r="EC18" s="75"/>
      <c r="ED18" s="75"/>
      <c r="EE18" s="75"/>
      <c r="EF18" s="75"/>
      <c r="EG18" s="75"/>
      <c r="EH18" s="96"/>
      <c r="EI18" s="69" t="s">
        <v>422</v>
      </c>
      <c r="EJ18" s="75" t="s">
        <v>395</v>
      </c>
      <c r="EK18" s="69">
        <f t="shared" si="4"/>
        <v>22</v>
      </c>
      <c r="EL18" s="69">
        <f>SUM(ﾃﾞｰﾀ入力・集計①!GW18+EK18)</f>
        <v>121</v>
      </c>
      <c r="EM18" s="75" t="s">
        <v>396</v>
      </c>
      <c r="EN18" s="69">
        <f t="shared" si="5"/>
        <v>2</v>
      </c>
      <c r="EO18" s="69">
        <f>SUM(ﾃﾞｰﾀ入力・集計①!GY18+EN18)</f>
        <v>5</v>
      </c>
      <c r="EP18" s="95"/>
      <c r="EQ18" s="69">
        <f t="shared" si="6"/>
        <v>0</v>
      </c>
      <c r="ER18" s="66"/>
      <c r="ES18" s="66"/>
      <c r="ET18" s="69">
        <f t="shared" si="7"/>
        <v>0</v>
      </c>
      <c r="EU18" s="66"/>
      <c r="EV18" s="66"/>
      <c r="EW18" s="69">
        <f t="shared" si="8"/>
        <v>0</v>
      </c>
      <c r="EX18" s="66"/>
      <c r="EY18" s="66"/>
      <c r="EZ18" s="66"/>
      <c r="FA18" s="66"/>
      <c r="FB18" s="66"/>
      <c r="FC18" s="66"/>
      <c r="FD18" s="66"/>
      <c r="FE18" s="66"/>
      <c r="FF18" s="66"/>
      <c r="FG18" s="66"/>
      <c r="FH18" s="68">
        <f t="shared" si="3"/>
        <v>126</v>
      </c>
    </row>
    <row r="19" spans="1:164" s="68" customFormat="1">
      <c r="A19" s="69" t="s">
        <v>400</v>
      </c>
      <c r="B19" s="75">
        <v>1</v>
      </c>
      <c r="C19" s="75"/>
      <c r="D19" s="75">
        <v>1</v>
      </c>
      <c r="E19" s="75">
        <v>1</v>
      </c>
      <c r="F19" s="75"/>
      <c r="G19" s="75"/>
      <c r="H19" s="75">
        <v>2</v>
      </c>
      <c r="I19" s="75"/>
      <c r="J19" s="75"/>
      <c r="K19" s="75"/>
      <c r="L19" s="75"/>
      <c r="M19" s="75">
        <v>1</v>
      </c>
      <c r="N19" s="75"/>
      <c r="O19" s="75"/>
      <c r="P19" s="75"/>
      <c r="Q19" s="75">
        <v>1</v>
      </c>
      <c r="R19" s="75"/>
      <c r="S19" s="75">
        <v>1</v>
      </c>
      <c r="T19" s="75"/>
      <c r="U19" s="75">
        <v>1</v>
      </c>
      <c r="V19" s="75">
        <v>1</v>
      </c>
      <c r="W19" s="75"/>
      <c r="X19" s="75"/>
      <c r="Y19" s="75"/>
      <c r="Z19" s="75">
        <v>1</v>
      </c>
      <c r="AA19" s="75"/>
      <c r="AB19" s="75">
        <v>1</v>
      </c>
      <c r="AC19" s="75">
        <v>2</v>
      </c>
      <c r="AD19" s="75">
        <v>1</v>
      </c>
      <c r="AE19" s="75">
        <v>1</v>
      </c>
      <c r="AF19" s="75">
        <v>1</v>
      </c>
      <c r="AG19" s="75">
        <v>1</v>
      </c>
      <c r="AH19" s="75">
        <v>1</v>
      </c>
      <c r="AI19" s="75"/>
      <c r="AJ19" s="75"/>
      <c r="AK19" s="75">
        <v>1</v>
      </c>
      <c r="AL19" s="75"/>
      <c r="AM19" s="75"/>
      <c r="AN19" s="75">
        <v>1</v>
      </c>
      <c r="AO19" s="75">
        <v>1</v>
      </c>
      <c r="AP19" s="75"/>
      <c r="AQ19" s="75"/>
      <c r="AR19" s="75"/>
      <c r="AS19" s="75"/>
      <c r="AT19" s="75"/>
      <c r="AU19" s="75"/>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c r="BT19" s="75"/>
      <c r="BU19" s="75"/>
      <c r="BV19" s="75"/>
      <c r="BW19" s="75"/>
      <c r="BX19" s="75"/>
      <c r="BY19" s="75"/>
      <c r="BZ19" s="75"/>
      <c r="CA19" s="75"/>
      <c r="CB19" s="75"/>
      <c r="CC19" s="75"/>
      <c r="CD19" s="75"/>
      <c r="CE19" s="75"/>
      <c r="CF19" s="75"/>
      <c r="CG19" s="75"/>
      <c r="CH19" s="75"/>
      <c r="CI19" s="75"/>
      <c r="CJ19" s="75"/>
      <c r="CK19" s="75"/>
      <c r="CL19" s="75"/>
      <c r="CM19" s="75"/>
      <c r="CN19" s="75"/>
      <c r="CO19" s="75"/>
      <c r="CP19" s="75"/>
      <c r="CQ19" s="75"/>
      <c r="CR19" s="75"/>
      <c r="CS19" s="75"/>
      <c r="CT19" s="75"/>
      <c r="CU19" s="75"/>
      <c r="CV19" s="75"/>
      <c r="CW19" s="75"/>
      <c r="CX19" s="75"/>
      <c r="CY19" s="75"/>
      <c r="CZ19" s="75"/>
      <c r="DA19" s="75"/>
      <c r="DB19" s="75"/>
      <c r="DC19" s="75"/>
      <c r="DD19" s="75"/>
      <c r="DE19" s="75"/>
      <c r="DF19" s="75"/>
      <c r="DG19" s="75"/>
      <c r="DH19" s="75"/>
      <c r="DI19" s="75"/>
      <c r="DJ19" s="75"/>
      <c r="DK19" s="75"/>
      <c r="DL19" s="75"/>
      <c r="DM19" s="75"/>
      <c r="DN19" s="75"/>
      <c r="DO19" s="75"/>
      <c r="DP19" s="75"/>
      <c r="DQ19" s="75"/>
      <c r="DR19" s="75"/>
      <c r="DS19" s="75"/>
      <c r="DT19" s="75"/>
      <c r="DU19" s="75"/>
      <c r="DV19" s="75"/>
      <c r="DW19" s="75"/>
      <c r="DX19" s="75"/>
      <c r="DY19" s="75"/>
      <c r="DZ19" s="75"/>
      <c r="EA19" s="75"/>
      <c r="EB19" s="75"/>
      <c r="EC19" s="75"/>
      <c r="ED19" s="75"/>
      <c r="EE19" s="75"/>
      <c r="EF19" s="75"/>
      <c r="EG19" s="75"/>
      <c r="EH19" s="96"/>
      <c r="EI19" s="69" t="s">
        <v>400</v>
      </c>
      <c r="EJ19" s="75" t="s">
        <v>401</v>
      </c>
      <c r="EK19" s="69">
        <f t="shared" si="4"/>
        <v>18</v>
      </c>
      <c r="EL19" s="69">
        <f>SUM(ﾃﾞｰﾀ入力・集計①!GW19+EK19)</f>
        <v>100</v>
      </c>
      <c r="EM19" s="75" t="s">
        <v>402</v>
      </c>
      <c r="EN19" s="69">
        <f t="shared" si="5"/>
        <v>2</v>
      </c>
      <c r="EO19" s="69">
        <f>SUM(ﾃﾞｰﾀ入力・集計①!GY19+EN19)</f>
        <v>9</v>
      </c>
      <c r="EP19" s="95"/>
      <c r="EQ19" s="69">
        <f t="shared" si="6"/>
        <v>0</v>
      </c>
      <c r="ER19" s="66"/>
      <c r="ES19" s="66"/>
      <c r="ET19" s="69">
        <f t="shared" si="7"/>
        <v>0</v>
      </c>
      <c r="EU19" s="66"/>
      <c r="EV19" s="66"/>
      <c r="EW19" s="69">
        <f t="shared" si="8"/>
        <v>0</v>
      </c>
      <c r="EX19" s="66"/>
      <c r="EY19" s="66"/>
      <c r="EZ19" s="66"/>
      <c r="FA19" s="66"/>
      <c r="FB19" s="66"/>
      <c r="FC19" s="66"/>
      <c r="FD19" s="66"/>
      <c r="FE19" s="66"/>
      <c r="FF19" s="66"/>
      <c r="FG19" s="66"/>
      <c r="FH19" s="68">
        <f t="shared" si="3"/>
        <v>109</v>
      </c>
    </row>
    <row r="20" spans="1:164" s="68" customFormat="1">
      <c r="A20" s="69" t="s">
        <v>423</v>
      </c>
      <c r="B20" s="75">
        <v>1</v>
      </c>
      <c r="C20" s="75"/>
      <c r="D20" s="75">
        <v>1</v>
      </c>
      <c r="E20" s="75">
        <v>1</v>
      </c>
      <c r="F20" s="75"/>
      <c r="G20" s="75"/>
      <c r="H20" s="75">
        <v>2</v>
      </c>
      <c r="I20" s="75"/>
      <c r="J20" s="75">
        <v>2</v>
      </c>
      <c r="K20" s="75"/>
      <c r="L20" s="75"/>
      <c r="M20" s="75">
        <v>1</v>
      </c>
      <c r="N20" s="75"/>
      <c r="O20" s="75"/>
      <c r="P20" s="75"/>
      <c r="Q20" s="75"/>
      <c r="R20" s="75"/>
      <c r="S20" s="75">
        <v>1</v>
      </c>
      <c r="T20" s="75"/>
      <c r="U20" s="75">
        <v>1</v>
      </c>
      <c r="V20" s="75">
        <v>1</v>
      </c>
      <c r="W20" s="75"/>
      <c r="X20" s="75"/>
      <c r="Y20" s="75"/>
      <c r="Z20" s="75">
        <v>1</v>
      </c>
      <c r="AA20" s="75"/>
      <c r="AB20" s="75">
        <v>1</v>
      </c>
      <c r="AC20" s="75">
        <v>2</v>
      </c>
      <c r="AD20" s="75">
        <v>1</v>
      </c>
      <c r="AE20" s="75">
        <v>1</v>
      </c>
      <c r="AF20" s="75">
        <v>1</v>
      </c>
      <c r="AG20" s="75">
        <v>1</v>
      </c>
      <c r="AH20" s="75">
        <v>1</v>
      </c>
      <c r="AI20" s="75"/>
      <c r="AJ20" s="75">
        <v>1</v>
      </c>
      <c r="AK20" s="75">
        <v>1</v>
      </c>
      <c r="AL20" s="75"/>
      <c r="AM20" s="75"/>
      <c r="AN20" s="75">
        <v>1</v>
      </c>
      <c r="AO20" s="75">
        <v>1</v>
      </c>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N20" s="75"/>
      <c r="BO20" s="75"/>
      <c r="BP20" s="75"/>
      <c r="BQ20" s="75"/>
      <c r="BR20" s="75"/>
      <c r="BS20" s="75"/>
      <c r="BT20" s="75"/>
      <c r="BU20" s="75"/>
      <c r="BV20" s="75"/>
      <c r="BW20" s="75"/>
      <c r="BX20" s="75"/>
      <c r="BY20" s="75"/>
      <c r="BZ20" s="75"/>
      <c r="CA20" s="75"/>
      <c r="CB20" s="75"/>
      <c r="CC20" s="75"/>
      <c r="CD20" s="75"/>
      <c r="CE20" s="75"/>
      <c r="CF20" s="75"/>
      <c r="CG20" s="75"/>
      <c r="CH20" s="75"/>
      <c r="CI20" s="75"/>
      <c r="CJ20" s="75"/>
      <c r="CK20" s="75"/>
      <c r="CL20" s="75"/>
      <c r="CM20" s="75"/>
      <c r="CN20" s="75"/>
      <c r="CO20" s="75"/>
      <c r="CP20" s="75"/>
      <c r="CQ20" s="75"/>
      <c r="CR20" s="75"/>
      <c r="CS20" s="75"/>
      <c r="CT20" s="75"/>
      <c r="CU20" s="75"/>
      <c r="CV20" s="75"/>
      <c r="CW20" s="75"/>
      <c r="CX20" s="75"/>
      <c r="CY20" s="75"/>
      <c r="CZ20" s="75"/>
      <c r="DA20" s="75"/>
      <c r="DB20" s="75"/>
      <c r="DC20" s="75"/>
      <c r="DD20" s="75"/>
      <c r="DE20" s="75"/>
      <c r="DF20" s="75"/>
      <c r="DG20" s="75"/>
      <c r="DH20" s="75"/>
      <c r="DI20" s="75"/>
      <c r="DJ20" s="75"/>
      <c r="DK20" s="75"/>
      <c r="DL20" s="75"/>
      <c r="DM20" s="75"/>
      <c r="DN20" s="75"/>
      <c r="DO20" s="75"/>
      <c r="DP20" s="75"/>
      <c r="DQ20" s="75"/>
      <c r="DR20" s="75"/>
      <c r="DS20" s="75"/>
      <c r="DT20" s="75"/>
      <c r="DU20" s="75"/>
      <c r="DV20" s="75"/>
      <c r="DW20" s="75"/>
      <c r="DX20" s="75"/>
      <c r="DY20" s="75"/>
      <c r="DZ20" s="75"/>
      <c r="EA20" s="75"/>
      <c r="EB20" s="75"/>
      <c r="EC20" s="75"/>
      <c r="ED20" s="75"/>
      <c r="EE20" s="75"/>
      <c r="EF20" s="75"/>
      <c r="EG20" s="75"/>
      <c r="EH20" s="96"/>
      <c r="EI20" s="69" t="s">
        <v>423</v>
      </c>
      <c r="EJ20" s="75" t="s">
        <v>438</v>
      </c>
      <c r="EK20" s="69">
        <f t="shared" si="4"/>
        <v>18</v>
      </c>
      <c r="EL20" s="69">
        <f>SUM(ﾃﾞｰﾀ入力・集計①!GW20+EK20)</f>
        <v>86</v>
      </c>
      <c r="EM20" s="75" t="s">
        <v>439</v>
      </c>
      <c r="EN20" s="69">
        <f t="shared" si="5"/>
        <v>3</v>
      </c>
      <c r="EO20" s="69">
        <f>SUM(ﾃﾞｰﾀ入力・集計①!GY20+EN20)</f>
        <v>19</v>
      </c>
      <c r="EP20" s="95"/>
      <c r="EQ20" s="69">
        <f t="shared" si="6"/>
        <v>0</v>
      </c>
      <c r="ER20" s="66"/>
      <c r="ES20" s="66"/>
      <c r="ET20" s="69">
        <f t="shared" si="7"/>
        <v>0</v>
      </c>
      <c r="EU20" s="66"/>
      <c r="EV20" s="66"/>
      <c r="EW20" s="69">
        <f t="shared" si="8"/>
        <v>0</v>
      </c>
      <c r="EX20" s="66"/>
      <c r="EY20" s="66"/>
      <c r="EZ20" s="66"/>
      <c r="FA20" s="66"/>
      <c r="FB20" s="66"/>
      <c r="FC20" s="66"/>
      <c r="FD20" s="66"/>
      <c r="FE20" s="66"/>
      <c r="FF20" s="66"/>
      <c r="FG20" s="66"/>
      <c r="FH20" s="68">
        <f t="shared" si="3"/>
        <v>105</v>
      </c>
    </row>
    <row r="21" spans="1:164" s="68" customFormat="1">
      <c r="A21" s="69" t="s">
        <v>424</v>
      </c>
      <c r="B21" s="75"/>
      <c r="C21" s="75"/>
      <c r="D21" s="75">
        <v>1</v>
      </c>
      <c r="E21" s="75">
        <v>1</v>
      </c>
      <c r="F21" s="75">
        <v>2</v>
      </c>
      <c r="G21" s="75"/>
      <c r="H21" s="75">
        <v>2</v>
      </c>
      <c r="I21" s="75"/>
      <c r="J21" s="75"/>
      <c r="K21" s="75"/>
      <c r="L21" s="75"/>
      <c r="M21" s="75">
        <v>1</v>
      </c>
      <c r="N21" s="75"/>
      <c r="O21" s="75"/>
      <c r="P21" s="75"/>
      <c r="Q21" s="75"/>
      <c r="R21" s="75"/>
      <c r="S21" s="75">
        <v>2</v>
      </c>
      <c r="T21" s="75"/>
      <c r="U21" s="75"/>
      <c r="V21" s="75">
        <v>1</v>
      </c>
      <c r="W21" s="75"/>
      <c r="X21" s="75"/>
      <c r="Y21" s="75"/>
      <c r="Z21" s="75">
        <v>2</v>
      </c>
      <c r="AA21" s="75"/>
      <c r="AB21" s="75">
        <v>1</v>
      </c>
      <c r="AC21" s="75">
        <v>1</v>
      </c>
      <c r="AD21" s="75">
        <v>1</v>
      </c>
      <c r="AE21" s="75"/>
      <c r="AF21" s="75">
        <v>1</v>
      </c>
      <c r="AG21" s="75">
        <v>1</v>
      </c>
      <c r="AH21" s="75">
        <v>1</v>
      </c>
      <c r="AI21" s="75"/>
      <c r="AJ21" s="75"/>
      <c r="AK21" s="75">
        <v>1</v>
      </c>
      <c r="AL21" s="75"/>
      <c r="AM21" s="75"/>
      <c r="AN21" s="75">
        <v>2</v>
      </c>
      <c r="AO21" s="75">
        <v>2</v>
      </c>
      <c r="AP21" s="75"/>
      <c r="AQ21" s="75"/>
      <c r="AR21" s="75"/>
      <c r="AS21" s="75"/>
      <c r="AT21" s="75"/>
      <c r="AU21" s="75"/>
      <c r="AV21" s="75"/>
      <c r="AW21" s="75"/>
      <c r="AX21" s="75"/>
      <c r="AY21" s="75"/>
      <c r="AZ21" s="75"/>
      <c r="BA21" s="75"/>
      <c r="BB21" s="75"/>
      <c r="BC21" s="75"/>
      <c r="BD21" s="75"/>
      <c r="BE21" s="75"/>
      <c r="BF21" s="75"/>
      <c r="BG21" s="75"/>
      <c r="BH21" s="75"/>
      <c r="BI21" s="75"/>
      <c r="BJ21" s="75"/>
      <c r="BK21" s="75"/>
      <c r="BL21" s="75"/>
      <c r="BM21" s="75"/>
      <c r="BN21" s="75"/>
      <c r="BO21" s="75"/>
      <c r="BP21" s="75"/>
      <c r="BQ21" s="75"/>
      <c r="BR21" s="75"/>
      <c r="BS21" s="75"/>
      <c r="BT21" s="75"/>
      <c r="BU21" s="75"/>
      <c r="BV21" s="75"/>
      <c r="BW21" s="75"/>
      <c r="BX21" s="75"/>
      <c r="BY21" s="75"/>
      <c r="BZ21" s="75"/>
      <c r="CA21" s="75"/>
      <c r="CB21" s="75"/>
      <c r="CC21" s="75"/>
      <c r="CD21" s="75"/>
      <c r="CE21" s="75"/>
      <c r="CF21" s="75"/>
      <c r="CG21" s="75"/>
      <c r="CH21" s="75"/>
      <c r="CI21" s="75"/>
      <c r="CJ21" s="75"/>
      <c r="CK21" s="75"/>
      <c r="CL21" s="75"/>
      <c r="CM21" s="75"/>
      <c r="CN21" s="75"/>
      <c r="CO21" s="75"/>
      <c r="CP21" s="75"/>
      <c r="CQ21" s="75"/>
      <c r="CR21" s="75"/>
      <c r="CS21" s="75"/>
      <c r="CT21" s="75"/>
      <c r="CU21" s="75"/>
      <c r="CV21" s="75"/>
      <c r="CW21" s="75"/>
      <c r="CX21" s="75"/>
      <c r="CY21" s="75"/>
      <c r="CZ21" s="75"/>
      <c r="DA21" s="75"/>
      <c r="DB21" s="75"/>
      <c r="DC21" s="75"/>
      <c r="DD21" s="75"/>
      <c r="DE21" s="75"/>
      <c r="DF21" s="75"/>
      <c r="DG21" s="75"/>
      <c r="DH21" s="75"/>
      <c r="DI21" s="75"/>
      <c r="DJ21" s="75"/>
      <c r="DK21" s="75"/>
      <c r="DL21" s="75"/>
      <c r="DM21" s="75"/>
      <c r="DN21" s="75"/>
      <c r="DO21" s="75"/>
      <c r="DP21" s="75"/>
      <c r="DQ21" s="75"/>
      <c r="DR21" s="75"/>
      <c r="DS21" s="75"/>
      <c r="DT21" s="75"/>
      <c r="DU21" s="75"/>
      <c r="DV21" s="75"/>
      <c r="DW21" s="75"/>
      <c r="DX21" s="75"/>
      <c r="DY21" s="75"/>
      <c r="DZ21" s="75"/>
      <c r="EA21" s="75"/>
      <c r="EB21" s="75"/>
      <c r="EC21" s="75"/>
      <c r="ED21" s="75"/>
      <c r="EE21" s="75"/>
      <c r="EF21" s="75"/>
      <c r="EG21" s="75"/>
      <c r="EH21" s="96"/>
      <c r="EI21" s="69" t="s">
        <v>424</v>
      </c>
      <c r="EJ21" s="75" t="s">
        <v>401</v>
      </c>
      <c r="EK21" s="69">
        <f t="shared" si="4"/>
        <v>11</v>
      </c>
      <c r="EL21" s="69">
        <f>SUM(ﾃﾞｰﾀ入力・集計①!GW21+EK21)</f>
        <v>60</v>
      </c>
      <c r="EM21" s="75" t="s">
        <v>402</v>
      </c>
      <c r="EN21" s="69">
        <f t="shared" si="5"/>
        <v>6</v>
      </c>
      <c r="EO21" s="69">
        <f>SUM(ﾃﾞｰﾀ入力・集計①!GY21+EN21)</f>
        <v>44</v>
      </c>
      <c r="EP21" s="95"/>
      <c r="EQ21" s="69">
        <f t="shared" si="6"/>
        <v>0</v>
      </c>
      <c r="ER21" s="66"/>
      <c r="ES21" s="66"/>
      <c r="ET21" s="69">
        <f t="shared" si="7"/>
        <v>0</v>
      </c>
      <c r="EU21" s="66"/>
      <c r="EV21" s="66"/>
      <c r="EW21" s="69">
        <f t="shared" si="8"/>
        <v>0</v>
      </c>
      <c r="EX21" s="66"/>
      <c r="EY21" s="66"/>
      <c r="EZ21" s="66"/>
      <c r="FA21" s="66"/>
      <c r="FB21" s="66"/>
      <c r="FC21" s="66"/>
      <c r="FD21" s="66"/>
      <c r="FE21" s="66"/>
      <c r="FF21" s="66"/>
      <c r="FG21" s="66"/>
      <c r="FH21" s="68">
        <f t="shared" si="3"/>
        <v>104</v>
      </c>
    </row>
    <row r="22" spans="1:164" s="68" customFormat="1">
      <c r="A22" s="69" t="s">
        <v>425</v>
      </c>
      <c r="B22" s="75">
        <v>1</v>
      </c>
      <c r="C22" s="75"/>
      <c r="D22" s="75">
        <v>1</v>
      </c>
      <c r="E22" s="75">
        <v>1</v>
      </c>
      <c r="F22" s="75">
        <v>1</v>
      </c>
      <c r="G22" s="75"/>
      <c r="H22" s="75">
        <v>1</v>
      </c>
      <c r="I22" s="75"/>
      <c r="J22" s="75">
        <v>1</v>
      </c>
      <c r="K22" s="75"/>
      <c r="L22" s="75"/>
      <c r="M22" s="75">
        <v>1</v>
      </c>
      <c r="N22" s="75"/>
      <c r="O22" s="75">
        <v>1</v>
      </c>
      <c r="P22" s="75"/>
      <c r="Q22" s="75"/>
      <c r="R22" s="75"/>
      <c r="S22" s="75">
        <v>1</v>
      </c>
      <c r="T22" s="75"/>
      <c r="U22" s="75"/>
      <c r="V22" s="75">
        <v>2</v>
      </c>
      <c r="W22" s="75">
        <v>1</v>
      </c>
      <c r="X22" s="75"/>
      <c r="Y22" s="75"/>
      <c r="Z22" s="75">
        <v>2</v>
      </c>
      <c r="AA22" s="75">
        <v>2</v>
      </c>
      <c r="AB22" s="75">
        <v>1</v>
      </c>
      <c r="AC22" s="75">
        <v>1</v>
      </c>
      <c r="AD22" s="75">
        <v>1</v>
      </c>
      <c r="AE22" s="75">
        <v>1</v>
      </c>
      <c r="AF22" s="75">
        <v>1</v>
      </c>
      <c r="AG22" s="75">
        <v>1</v>
      </c>
      <c r="AH22" s="75">
        <v>1</v>
      </c>
      <c r="AI22" s="75"/>
      <c r="AJ22" s="75">
        <v>1</v>
      </c>
      <c r="AK22" s="75">
        <v>1</v>
      </c>
      <c r="AL22" s="75"/>
      <c r="AM22" s="75">
        <v>1</v>
      </c>
      <c r="AN22" s="75">
        <v>1</v>
      </c>
      <c r="AO22" s="75">
        <v>1</v>
      </c>
      <c r="AP22" s="75"/>
      <c r="AQ22" s="75"/>
      <c r="AR22" s="75"/>
      <c r="AS22" s="75"/>
      <c r="AT22" s="75"/>
      <c r="AU22" s="75"/>
      <c r="AV22" s="75"/>
      <c r="AW22" s="75"/>
      <c r="AX22" s="75"/>
      <c r="AY22" s="75"/>
      <c r="AZ22" s="75"/>
      <c r="BA22" s="75"/>
      <c r="BB22" s="75"/>
      <c r="BC22" s="75"/>
      <c r="BD22" s="75"/>
      <c r="BE22" s="75"/>
      <c r="BF22" s="75"/>
      <c r="BG22" s="75"/>
      <c r="BH22" s="75"/>
      <c r="BI22" s="75"/>
      <c r="BJ22" s="75"/>
      <c r="BK22" s="75"/>
      <c r="BL22" s="75"/>
      <c r="BM22" s="75"/>
      <c r="BN22" s="75"/>
      <c r="BO22" s="75"/>
      <c r="BP22" s="75"/>
      <c r="BQ22" s="75"/>
      <c r="BR22" s="75"/>
      <c r="BS22" s="75"/>
      <c r="BT22" s="75"/>
      <c r="BU22" s="75"/>
      <c r="BV22" s="75"/>
      <c r="BW22" s="75"/>
      <c r="BX22" s="75"/>
      <c r="BY22" s="75"/>
      <c r="BZ22" s="75"/>
      <c r="CA22" s="75"/>
      <c r="CB22" s="75"/>
      <c r="CC22" s="75"/>
      <c r="CD22" s="75"/>
      <c r="CE22" s="75"/>
      <c r="CF22" s="75"/>
      <c r="CG22" s="75"/>
      <c r="CH22" s="75"/>
      <c r="CI22" s="75"/>
      <c r="CJ22" s="75"/>
      <c r="CK22" s="75"/>
      <c r="CL22" s="75"/>
      <c r="CM22" s="75"/>
      <c r="CN22" s="75"/>
      <c r="CO22" s="75"/>
      <c r="CP22" s="75"/>
      <c r="CQ22" s="75"/>
      <c r="CR22" s="75"/>
      <c r="CS22" s="75"/>
      <c r="CT22" s="75"/>
      <c r="CU22" s="75"/>
      <c r="CV22" s="75"/>
      <c r="CW22" s="75"/>
      <c r="CX22" s="75"/>
      <c r="CY22" s="75"/>
      <c r="CZ22" s="75"/>
      <c r="DA22" s="75"/>
      <c r="DB22" s="75"/>
      <c r="DC22" s="75"/>
      <c r="DD22" s="75"/>
      <c r="DE22" s="75"/>
      <c r="DF22" s="75"/>
      <c r="DG22" s="75"/>
      <c r="DH22" s="75"/>
      <c r="DI22" s="75"/>
      <c r="DJ22" s="75"/>
      <c r="DK22" s="75"/>
      <c r="DL22" s="75"/>
      <c r="DM22" s="75"/>
      <c r="DN22" s="75"/>
      <c r="DO22" s="75"/>
      <c r="DP22" s="75"/>
      <c r="DQ22" s="75"/>
      <c r="DR22" s="75"/>
      <c r="DS22" s="75"/>
      <c r="DT22" s="75"/>
      <c r="DU22" s="75"/>
      <c r="DV22" s="75"/>
      <c r="DW22" s="75"/>
      <c r="DX22" s="75"/>
      <c r="DY22" s="75"/>
      <c r="DZ22" s="75"/>
      <c r="EA22" s="75"/>
      <c r="EB22" s="75"/>
      <c r="EC22" s="75"/>
      <c r="ED22" s="75"/>
      <c r="EE22" s="75"/>
      <c r="EF22" s="75"/>
      <c r="EG22" s="75"/>
      <c r="EH22" s="96"/>
      <c r="EI22" s="69" t="s">
        <v>425</v>
      </c>
      <c r="EJ22" s="75" t="s">
        <v>440</v>
      </c>
      <c r="EK22" s="69">
        <f t="shared" si="4"/>
        <v>22</v>
      </c>
      <c r="EL22" s="69">
        <f>SUM(ﾃﾞｰﾀ入力・集計①!GW22+EK22)</f>
        <v>108</v>
      </c>
      <c r="EM22" s="75" t="s">
        <v>441</v>
      </c>
      <c r="EN22" s="69">
        <f t="shared" si="5"/>
        <v>3</v>
      </c>
      <c r="EO22" s="69">
        <f>SUM(ﾃﾞｰﾀ入力・集計①!GY22+EN22)</f>
        <v>30</v>
      </c>
      <c r="EP22" s="95"/>
      <c r="EQ22" s="69">
        <f t="shared" si="6"/>
        <v>0</v>
      </c>
      <c r="ER22" s="66"/>
      <c r="ES22" s="66"/>
      <c r="ET22" s="69">
        <f t="shared" si="7"/>
        <v>0</v>
      </c>
      <c r="EU22" s="66"/>
      <c r="EV22" s="66"/>
      <c r="EW22" s="69">
        <f t="shared" si="8"/>
        <v>0</v>
      </c>
      <c r="EX22" s="66"/>
      <c r="EY22" s="66"/>
      <c r="EZ22" s="66"/>
      <c r="FA22" s="66"/>
      <c r="FB22" s="66"/>
      <c r="FC22" s="66"/>
      <c r="FD22" s="66"/>
      <c r="FE22" s="66"/>
      <c r="FF22" s="66"/>
      <c r="FG22" s="66"/>
      <c r="FH22" s="68">
        <f t="shared" si="3"/>
        <v>138</v>
      </c>
    </row>
    <row r="23" spans="1:164" s="68" customFormat="1">
      <c r="A23" s="69" t="s">
        <v>426</v>
      </c>
      <c r="B23" s="75">
        <v>1</v>
      </c>
      <c r="C23" s="75"/>
      <c r="D23" s="75"/>
      <c r="E23" s="75">
        <v>1</v>
      </c>
      <c r="F23" s="75"/>
      <c r="G23" s="75"/>
      <c r="H23" s="75">
        <v>1</v>
      </c>
      <c r="I23" s="75">
        <v>1</v>
      </c>
      <c r="J23" s="75"/>
      <c r="K23" s="75"/>
      <c r="L23" s="75">
        <v>1</v>
      </c>
      <c r="M23" s="75">
        <v>1</v>
      </c>
      <c r="N23" s="75">
        <v>1</v>
      </c>
      <c r="O23" s="75"/>
      <c r="P23" s="75"/>
      <c r="Q23" s="75">
        <v>1</v>
      </c>
      <c r="R23" s="75"/>
      <c r="S23" s="75">
        <v>1</v>
      </c>
      <c r="T23" s="75"/>
      <c r="U23" s="75">
        <v>1</v>
      </c>
      <c r="V23" s="75">
        <v>1</v>
      </c>
      <c r="W23" s="75">
        <v>1</v>
      </c>
      <c r="X23" s="75"/>
      <c r="Y23" s="75">
        <v>1</v>
      </c>
      <c r="Z23" s="75">
        <v>1</v>
      </c>
      <c r="AA23" s="75"/>
      <c r="AB23" s="75">
        <v>1</v>
      </c>
      <c r="AC23" s="75">
        <v>1</v>
      </c>
      <c r="AD23" s="75">
        <v>1</v>
      </c>
      <c r="AE23" s="75">
        <v>1</v>
      </c>
      <c r="AF23" s="75">
        <v>1</v>
      </c>
      <c r="AG23" s="75">
        <v>1</v>
      </c>
      <c r="AH23" s="75">
        <v>1</v>
      </c>
      <c r="AI23" s="75"/>
      <c r="AJ23" s="75">
        <v>1</v>
      </c>
      <c r="AK23" s="75">
        <v>1</v>
      </c>
      <c r="AL23" s="75"/>
      <c r="AM23" s="75"/>
      <c r="AN23" s="75">
        <v>1</v>
      </c>
      <c r="AO23" s="75">
        <v>1</v>
      </c>
      <c r="AP23" s="75"/>
      <c r="AQ23" s="75"/>
      <c r="AR23" s="75"/>
      <c r="AS23" s="75"/>
      <c r="AT23" s="75"/>
      <c r="AU23" s="75"/>
      <c r="AV23" s="75"/>
      <c r="AW23" s="75"/>
      <c r="AX23" s="75"/>
      <c r="AY23" s="75"/>
      <c r="AZ23" s="75"/>
      <c r="BA23" s="75"/>
      <c r="BB23" s="75"/>
      <c r="BC23" s="75"/>
      <c r="BD23" s="75"/>
      <c r="BE23" s="75"/>
      <c r="BF23" s="75"/>
      <c r="BG23" s="75"/>
      <c r="BH23" s="75"/>
      <c r="BI23" s="75"/>
      <c r="BJ23" s="75"/>
      <c r="BK23" s="75"/>
      <c r="BL23" s="75"/>
      <c r="BM23" s="75"/>
      <c r="BN23" s="75"/>
      <c r="BO23" s="75"/>
      <c r="BP23" s="75"/>
      <c r="BQ23" s="75"/>
      <c r="BR23" s="75"/>
      <c r="BS23" s="75"/>
      <c r="BT23" s="75"/>
      <c r="BU23" s="75"/>
      <c r="BV23" s="75"/>
      <c r="BW23" s="75"/>
      <c r="BX23" s="75"/>
      <c r="BY23" s="75"/>
      <c r="BZ23" s="75"/>
      <c r="CA23" s="75"/>
      <c r="CB23" s="75"/>
      <c r="CC23" s="75"/>
      <c r="CD23" s="75"/>
      <c r="CE23" s="75"/>
      <c r="CF23" s="75"/>
      <c r="CG23" s="75"/>
      <c r="CH23" s="75"/>
      <c r="CI23" s="75"/>
      <c r="CJ23" s="75"/>
      <c r="CK23" s="75"/>
      <c r="CL23" s="75"/>
      <c r="CM23" s="75"/>
      <c r="CN23" s="75"/>
      <c r="CO23" s="75"/>
      <c r="CP23" s="75"/>
      <c r="CQ23" s="75"/>
      <c r="CR23" s="75"/>
      <c r="CS23" s="75"/>
      <c r="CT23" s="75"/>
      <c r="CU23" s="75"/>
      <c r="CV23" s="75"/>
      <c r="CW23" s="75"/>
      <c r="CX23" s="75"/>
      <c r="CY23" s="75"/>
      <c r="CZ23" s="75"/>
      <c r="DA23" s="75"/>
      <c r="DB23" s="75"/>
      <c r="DC23" s="75"/>
      <c r="DD23" s="75"/>
      <c r="DE23" s="75"/>
      <c r="DF23" s="75"/>
      <c r="DG23" s="75"/>
      <c r="DH23" s="75"/>
      <c r="DI23" s="75"/>
      <c r="DJ23" s="75"/>
      <c r="DK23" s="75"/>
      <c r="DL23" s="75"/>
      <c r="DM23" s="75"/>
      <c r="DN23" s="75"/>
      <c r="DO23" s="75"/>
      <c r="DP23" s="75"/>
      <c r="DQ23" s="75"/>
      <c r="DR23" s="75"/>
      <c r="DS23" s="75"/>
      <c r="DT23" s="75"/>
      <c r="DU23" s="75"/>
      <c r="DV23" s="75"/>
      <c r="DW23" s="75"/>
      <c r="DX23" s="75"/>
      <c r="DY23" s="75"/>
      <c r="DZ23" s="75"/>
      <c r="EA23" s="75"/>
      <c r="EB23" s="75"/>
      <c r="EC23" s="75"/>
      <c r="ED23" s="75"/>
      <c r="EE23" s="75"/>
      <c r="EF23" s="75"/>
      <c r="EG23" s="75"/>
      <c r="EH23" s="96"/>
      <c r="EI23" s="69" t="s">
        <v>426</v>
      </c>
      <c r="EJ23" s="75" t="s">
        <v>395</v>
      </c>
      <c r="EK23" s="69">
        <f t="shared" si="4"/>
        <v>25</v>
      </c>
      <c r="EL23" s="69">
        <f>SUM(ﾃﾞｰﾀ入力・集計①!GW23+EK23)</f>
        <v>133</v>
      </c>
      <c r="EM23" s="75" t="s">
        <v>396</v>
      </c>
      <c r="EN23" s="69">
        <f t="shared" si="5"/>
        <v>0</v>
      </c>
      <c r="EO23" s="69">
        <f>SUM(ﾃﾞｰﾀ入力・集計①!GY23+EN23)</f>
        <v>3</v>
      </c>
      <c r="EP23" s="95"/>
      <c r="EQ23" s="69">
        <f t="shared" si="6"/>
        <v>0</v>
      </c>
      <c r="ER23" s="66"/>
      <c r="ES23" s="66"/>
      <c r="ET23" s="69">
        <f t="shared" si="7"/>
        <v>0</v>
      </c>
      <c r="EU23" s="66"/>
      <c r="EV23" s="66"/>
      <c r="EW23" s="69">
        <f t="shared" si="8"/>
        <v>0</v>
      </c>
      <c r="EX23" s="66"/>
      <c r="EY23" s="66"/>
      <c r="EZ23" s="66"/>
      <c r="FA23" s="66"/>
      <c r="FB23" s="66"/>
      <c r="FC23" s="66"/>
      <c r="FD23" s="66"/>
      <c r="FE23" s="66"/>
      <c r="FF23" s="66"/>
      <c r="FG23" s="66"/>
      <c r="FH23" s="68">
        <f t="shared" si="3"/>
        <v>136</v>
      </c>
    </row>
    <row r="24" spans="1:164" s="68" customFormat="1">
      <c r="A24" s="69" t="s">
        <v>427</v>
      </c>
      <c r="B24" s="75">
        <v>1</v>
      </c>
      <c r="C24" s="75"/>
      <c r="D24" s="75">
        <v>1</v>
      </c>
      <c r="E24" s="75">
        <v>1</v>
      </c>
      <c r="F24" s="75">
        <v>2</v>
      </c>
      <c r="G24" s="75"/>
      <c r="H24" s="75">
        <v>1</v>
      </c>
      <c r="I24" s="75">
        <v>1</v>
      </c>
      <c r="J24" s="75">
        <v>1</v>
      </c>
      <c r="K24" s="75"/>
      <c r="L24" s="75"/>
      <c r="M24" s="75">
        <v>1</v>
      </c>
      <c r="N24" s="75"/>
      <c r="O24" s="75"/>
      <c r="P24" s="75"/>
      <c r="Q24" s="75"/>
      <c r="R24" s="75">
        <v>1</v>
      </c>
      <c r="S24" s="75">
        <v>1</v>
      </c>
      <c r="T24" s="75"/>
      <c r="U24" s="75">
        <v>1</v>
      </c>
      <c r="V24" s="75">
        <v>1</v>
      </c>
      <c r="W24" s="75"/>
      <c r="X24" s="75"/>
      <c r="Y24" s="75"/>
      <c r="Z24" s="75">
        <v>1</v>
      </c>
      <c r="AA24" s="75"/>
      <c r="AB24" s="75">
        <v>1</v>
      </c>
      <c r="AC24" s="75">
        <v>1</v>
      </c>
      <c r="AD24" s="75">
        <v>1</v>
      </c>
      <c r="AE24" s="75">
        <v>1</v>
      </c>
      <c r="AF24" s="75">
        <v>1</v>
      </c>
      <c r="AG24" s="75">
        <v>1</v>
      </c>
      <c r="AH24" s="75">
        <v>1</v>
      </c>
      <c r="AI24" s="75"/>
      <c r="AJ24" s="75"/>
      <c r="AK24" s="75">
        <v>1</v>
      </c>
      <c r="AL24" s="75">
        <v>1</v>
      </c>
      <c r="AM24" s="75"/>
      <c r="AN24" s="75">
        <v>1</v>
      </c>
      <c r="AO24" s="75">
        <v>1</v>
      </c>
      <c r="AP24" s="75"/>
      <c r="AQ24" s="75"/>
      <c r="AR24" s="75"/>
      <c r="AS24" s="75"/>
      <c r="AT24" s="75"/>
      <c r="AU24" s="75"/>
      <c r="AV24" s="75"/>
      <c r="AW24" s="75"/>
      <c r="AX24" s="75"/>
      <c r="AY24" s="75"/>
      <c r="AZ24" s="75"/>
      <c r="BA24" s="75"/>
      <c r="BB24" s="75"/>
      <c r="BC24" s="75"/>
      <c r="BD24" s="75"/>
      <c r="BE24" s="75"/>
      <c r="BF24" s="75"/>
      <c r="BG24" s="75"/>
      <c r="BH24" s="75"/>
      <c r="BI24" s="75"/>
      <c r="BJ24" s="75"/>
      <c r="BK24" s="75"/>
      <c r="BL24" s="75"/>
      <c r="BM24" s="75"/>
      <c r="BN24" s="75"/>
      <c r="BO24" s="75"/>
      <c r="BP24" s="75"/>
      <c r="BQ24" s="75"/>
      <c r="BR24" s="75"/>
      <c r="BS24" s="75"/>
      <c r="BT24" s="75"/>
      <c r="BU24" s="75"/>
      <c r="BV24" s="75"/>
      <c r="BW24" s="75"/>
      <c r="BX24" s="75"/>
      <c r="BY24" s="75"/>
      <c r="BZ24" s="75"/>
      <c r="CA24" s="75"/>
      <c r="CB24" s="75"/>
      <c r="CC24" s="75"/>
      <c r="CD24" s="75"/>
      <c r="CE24" s="75"/>
      <c r="CF24" s="75"/>
      <c r="CG24" s="75"/>
      <c r="CH24" s="75"/>
      <c r="CI24" s="75"/>
      <c r="CJ24" s="75"/>
      <c r="CK24" s="75"/>
      <c r="CL24" s="75"/>
      <c r="CM24" s="75"/>
      <c r="CN24" s="75"/>
      <c r="CO24" s="75"/>
      <c r="CP24" s="75"/>
      <c r="CQ24" s="75"/>
      <c r="CR24" s="75"/>
      <c r="CS24" s="75"/>
      <c r="CT24" s="75"/>
      <c r="CU24" s="75"/>
      <c r="CV24" s="75"/>
      <c r="CW24" s="75"/>
      <c r="CX24" s="75"/>
      <c r="CY24" s="75"/>
      <c r="CZ24" s="75"/>
      <c r="DA24" s="75"/>
      <c r="DB24" s="75"/>
      <c r="DC24" s="75"/>
      <c r="DD24" s="75"/>
      <c r="DE24" s="75"/>
      <c r="DF24" s="75"/>
      <c r="DG24" s="75"/>
      <c r="DH24" s="75"/>
      <c r="DI24" s="75"/>
      <c r="DJ24" s="75"/>
      <c r="DK24" s="75"/>
      <c r="DL24" s="75"/>
      <c r="DM24" s="75"/>
      <c r="DN24" s="75"/>
      <c r="DO24" s="75"/>
      <c r="DP24" s="75"/>
      <c r="DQ24" s="75"/>
      <c r="DR24" s="75"/>
      <c r="DS24" s="75"/>
      <c r="DT24" s="75"/>
      <c r="DU24" s="75"/>
      <c r="DV24" s="75"/>
      <c r="DW24" s="75"/>
      <c r="DX24" s="75"/>
      <c r="DY24" s="75"/>
      <c r="DZ24" s="75"/>
      <c r="EA24" s="75"/>
      <c r="EB24" s="75"/>
      <c r="EC24" s="75"/>
      <c r="ED24" s="75"/>
      <c r="EE24" s="75"/>
      <c r="EF24" s="75"/>
      <c r="EG24" s="75"/>
      <c r="EH24" s="96"/>
      <c r="EI24" s="69" t="s">
        <v>427</v>
      </c>
      <c r="EJ24" s="75" t="s">
        <v>405</v>
      </c>
      <c r="EK24" s="69">
        <f t="shared" si="4"/>
        <v>23</v>
      </c>
      <c r="EL24" s="69">
        <f>SUM(ﾃﾞｰﾀ入力・集計①!GW24+EK24)</f>
        <v>110</v>
      </c>
      <c r="EM24" s="75" t="s">
        <v>406</v>
      </c>
      <c r="EN24" s="69">
        <f t="shared" si="5"/>
        <v>1</v>
      </c>
      <c r="EO24" s="69">
        <f>SUM(ﾃﾞｰﾀ入力・集計①!GY24+EN24)</f>
        <v>7</v>
      </c>
      <c r="EP24" s="95"/>
      <c r="EQ24" s="69">
        <f t="shared" si="6"/>
        <v>0</v>
      </c>
      <c r="ER24" s="66"/>
      <c r="ES24" s="66"/>
      <c r="ET24" s="69">
        <f t="shared" si="7"/>
        <v>0</v>
      </c>
      <c r="EU24" s="66"/>
      <c r="EV24" s="66"/>
      <c r="EW24" s="69">
        <f t="shared" si="8"/>
        <v>0</v>
      </c>
      <c r="EX24" s="66"/>
      <c r="EY24" s="66"/>
      <c r="EZ24" s="66"/>
      <c r="FA24" s="66"/>
      <c r="FB24" s="66"/>
      <c r="FC24" s="66"/>
      <c r="FD24" s="66"/>
      <c r="FE24" s="66"/>
      <c r="FF24" s="66"/>
      <c r="FG24" s="66"/>
      <c r="FH24" s="68">
        <f t="shared" si="3"/>
        <v>117</v>
      </c>
    </row>
    <row r="25" spans="1:164" s="68" customFormat="1">
      <c r="A25" s="69" t="s">
        <v>428</v>
      </c>
      <c r="B25" s="75">
        <v>1</v>
      </c>
      <c r="C25" s="75"/>
      <c r="D25" s="75">
        <v>1</v>
      </c>
      <c r="E25" s="75">
        <v>1</v>
      </c>
      <c r="F25" s="75"/>
      <c r="G25" s="75"/>
      <c r="H25" s="75">
        <v>2</v>
      </c>
      <c r="I25" s="75"/>
      <c r="J25" s="75">
        <v>1</v>
      </c>
      <c r="K25" s="75">
        <v>1</v>
      </c>
      <c r="L25" s="75"/>
      <c r="M25" s="75">
        <v>1</v>
      </c>
      <c r="N25" s="75"/>
      <c r="O25" s="75"/>
      <c r="P25" s="75">
        <v>1</v>
      </c>
      <c r="Q25" s="75">
        <v>1</v>
      </c>
      <c r="R25" s="75"/>
      <c r="S25" s="75">
        <v>1</v>
      </c>
      <c r="T25" s="75"/>
      <c r="U25" s="75">
        <v>1</v>
      </c>
      <c r="V25" s="75">
        <v>1</v>
      </c>
      <c r="W25" s="75"/>
      <c r="X25" s="75"/>
      <c r="Y25" s="75"/>
      <c r="Z25" s="75">
        <v>1</v>
      </c>
      <c r="AA25" s="75"/>
      <c r="AB25" s="75">
        <v>2</v>
      </c>
      <c r="AC25" s="75">
        <v>1</v>
      </c>
      <c r="AD25" s="75">
        <v>1</v>
      </c>
      <c r="AE25" s="75">
        <v>2</v>
      </c>
      <c r="AF25" s="75">
        <v>1</v>
      </c>
      <c r="AG25" s="75">
        <v>1</v>
      </c>
      <c r="AH25" s="75">
        <v>1</v>
      </c>
      <c r="AI25" s="75"/>
      <c r="AJ25" s="75"/>
      <c r="AK25" s="75">
        <v>1</v>
      </c>
      <c r="AL25" s="75"/>
      <c r="AM25" s="75"/>
      <c r="AN25" s="75">
        <v>1</v>
      </c>
      <c r="AO25" s="75">
        <v>1</v>
      </c>
      <c r="AP25" s="75"/>
      <c r="AQ25" s="75"/>
      <c r="AR25" s="75"/>
      <c r="AS25" s="75"/>
      <c r="AT25" s="75"/>
      <c r="AU25" s="75"/>
      <c r="AV25" s="75"/>
      <c r="AW25" s="75"/>
      <c r="AX25" s="75"/>
      <c r="AY25" s="75"/>
      <c r="AZ25" s="75"/>
      <c r="BA25" s="75"/>
      <c r="BB25" s="75"/>
      <c r="BC25" s="75"/>
      <c r="BD25" s="75"/>
      <c r="BE25" s="75"/>
      <c r="BF25" s="75"/>
      <c r="BG25" s="75"/>
      <c r="BH25" s="75"/>
      <c r="BI25" s="75"/>
      <c r="BJ25" s="75"/>
      <c r="BK25" s="75"/>
      <c r="BL25" s="75"/>
      <c r="BM25" s="75"/>
      <c r="BN25" s="75"/>
      <c r="BO25" s="75"/>
      <c r="BP25" s="75"/>
      <c r="BQ25" s="75"/>
      <c r="BR25" s="75"/>
      <c r="BS25" s="75"/>
      <c r="BT25" s="75"/>
      <c r="BU25" s="75"/>
      <c r="BV25" s="75"/>
      <c r="BW25" s="75"/>
      <c r="BX25" s="75"/>
      <c r="BY25" s="75"/>
      <c r="BZ25" s="75"/>
      <c r="CA25" s="75"/>
      <c r="CB25" s="75"/>
      <c r="CC25" s="75"/>
      <c r="CD25" s="75"/>
      <c r="CE25" s="75"/>
      <c r="CF25" s="75"/>
      <c r="CG25" s="75"/>
      <c r="CH25" s="75"/>
      <c r="CI25" s="75"/>
      <c r="CJ25" s="75"/>
      <c r="CK25" s="75"/>
      <c r="CL25" s="75"/>
      <c r="CM25" s="75"/>
      <c r="CN25" s="75"/>
      <c r="CO25" s="75"/>
      <c r="CP25" s="75"/>
      <c r="CQ25" s="75"/>
      <c r="CR25" s="75"/>
      <c r="CS25" s="75"/>
      <c r="CT25" s="75"/>
      <c r="CU25" s="75"/>
      <c r="CV25" s="75"/>
      <c r="CW25" s="75"/>
      <c r="CX25" s="75"/>
      <c r="CY25" s="75"/>
      <c r="CZ25" s="75"/>
      <c r="DA25" s="75"/>
      <c r="DB25" s="75"/>
      <c r="DC25" s="75"/>
      <c r="DD25" s="75"/>
      <c r="DE25" s="75"/>
      <c r="DF25" s="75"/>
      <c r="DG25" s="75"/>
      <c r="DH25" s="75"/>
      <c r="DI25" s="75"/>
      <c r="DJ25" s="75"/>
      <c r="DK25" s="75"/>
      <c r="DL25" s="75"/>
      <c r="DM25" s="75"/>
      <c r="DN25" s="75"/>
      <c r="DO25" s="75"/>
      <c r="DP25" s="75"/>
      <c r="DQ25" s="75"/>
      <c r="DR25" s="75"/>
      <c r="DS25" s="75"/>
      <c r="DT25" s="75"/>
      <c r="DU25" s="75"/>
      <c r="DV25" s="75"/>
      <c r="DW25" s="75"/>
      <c r="DX25" s="75"/>
      <c r="DY25" s="75"/>
      <c r="DZ25" s="75"/>
      <c r="EA25" s="75"/>
      <c r="EB25" s="75"/>
      <c r="EC25" s="75"/>
      <c r="ED25" s="75"/>
      <c r="EE25" s="75"/>
      <c r="EF25" s="75"/>
      <c r="EG25" s="75"/>
      <c r="EH25" s="96"/>
      <c r="EI25" s="69" t="s">
        <v>428</v>
      </c>
      <c r="EJ25" s="75" t="s">
        <v>398</v>
      </c>
      <c r="EK25" s="69">
        <f t="shared" si="4"/>
        <v>20</v>
      </c>
      <c r="EL25" s="69">
        <f>SUM(ﾃﾞｰﾀ入力・集計①!GW25+EK25)</f>
        <v>104</v>
      </c>
      <c r="EM25" s="75" t="s">
        <v>399</v>
      </c>
      <c r="EN25" s="69">
        <f t="shared" si="5"/>
        <v>3</v>
      </c>
      <c r="EO25" s="69">
        <f>SUM(ﾃﾞｰﾀ入力・集計①!GY25+EN25)</f>
        <v>24</v>
      </c>
      <c r="EP25" s="95"/>
      <c r="EQ25" s="69">
        <f t="shared" si="6"/>
        <v>0</v>
      </c>
      <c r="ER25" s="66"/>
      <c r="ES25" s="66"/>
      <c r="ET25" s="69">
        <f t="shared" si="7"/>
        <v>0</v>
      </c>
      <c r="EU25" s="66"/>
      <c r="EV25" s="66"/>
      <c r="EW25" s="69">
        <f t="shared" si="8"/>
        <v>0</v>
      </c>
      <c r="EX25" s="66"/>
      <c r="EY25" s="66"/>
      <c r="EZ25" s="66"/>
      <c r="FA25" s="66"/>
      <c r="FB25" s="66"/>
      <c r="FC25" s="66"/>
      <c r="FD25" s="66"/>
      <c r="FE25" s="66"/>
      <c r="FF25" s="66"/>
      <c r="FG25" s="66"/>
      <c r="FH25" s="68">
        <f t="shared" si="3"/>
        <v>128</v>
      </c>
    </row>
    <row r="26" spans="1:164" s="68" customFormat="1">
      <c r="A26" s="66" t="s">
        <v>470</v>
      </c>
      <c r="B26" s="67">
        <v>1</v>
      </c>
      <c r="C26" s="67">
        <v>2</v>
      </c>
      <c r="D26" s="67">
        <v>1</v>
      </c>
      <c r="E26" s="67">
        <v>2</v>
      </c>
      <c r="F26" s="67">
        <v>2</v>
      </c>
      <c r="G26" s="67">
        <v>2</v>
      </c>
      <c r="H26" s="67">
        <v>2</v>
      </c>
      <c r="I26" s="67">
        <v>2</v>
      </c>
      <c r="J26" s="67">
        <v>1</v>
      </c>
      <c r="K26" s="67">
        <v>1</v>
      </c>
      <c r="L26" s="67">
        <v>1</v>
      </c>
      <c r="M26" s="67">
        <v>2</v>
      </c>
      <c r="N26" s="67">
        <v>1</v>
      </c>
      <c r="O26" s="67">
        <v>1</v>
      </c>
      <c r="P26" s="67">
        <v>2</v>
      </c>
      <c r="Q26" s="67">
        <v>2</v>
      </c>
      <c r="R26" s="67">
        <v>2</v>
      </c>
      <c r="S26" s="67">
        <v>2</v>
      </c>
      <c r="T26" s="67">
        <v>2</v>
      </c>
      <c r="U26" s="67">
        <v>2</v>
      </c>
      <c r="V26" s="67">
        <v>2</v>
      </c>
      <c r="W26" s="67">
        <v>1</v>
      </c>
      <c r="X26" s="67">
        <v>1</v>
      </c>
      <c r="Y26" s="67">
        <v>2</v>
      </c>
      <c r="Z26" s="67">
        <v>2</v>
      </c>
      <c r="AA26" s="67">
        <v>2</v>
      </c>
      <c r="AB26" s="67">
        <v>2</v>
      </c>
      <c r="AC26" s="67">
        <v>2</v>
      </c>
      <c r="AD26" s="67">
        <v>2</v>
      </c>
      <c r="AE26" s="67">
        <v>2</v>
      </c>
      <c r="AF26" s="67">
        <v>2</v>
      </c>
      <c r="AG26" s="67">
        <v>1</v>
      </c>
      <c r="AH26" s="67">
        <v>2</v>
      </c>
      <c r="AI26" s="67">
        <v>1</v>
      </c>
      <c r="AJ26" s="67">
        <v>2</v>
      </c>
      <c r="AK26" s="67">
        <v>2</v>
      </c>
      <c r="AL26" s="67">
        <v>1</v>
      </c>
      <c r="AM26" s="67">
        <v>1</v>
      </c>
      <c r="AN26" s="67">
        <v>2</v>
      </c>
      <c r="AO26" s="67">
        <v>2</v>
      </c>
      <c r="AP26" s="67"/>
      <c r="AQ26" s="67"/>
      <c r="AR26" s="67"/>
      <c r="AS26" s="67"/>
      <c r="AT26" s="67"/>
      <c r="AU26" s="67"/>
      <c r="AV26" s="67"/>
      <c r="AW26" s="67"/>
      <c r="AX26" s="67"/>
      <c r="AY26" s="67"/>
      <c r="AZ26" s="67"/>
      <c r="BA26" s="67"/>
      <c r="BB26" s="67"/>
      <c r="BC26" s="67"/>
      <c r="BD26" s="67"/>
      <c r="BE26" s="67"/>
      <c r="BF26" s="67"/>
      <c r="BG26" s="67"/>
      <c r="BH26" s="67"/>
      <c r="BI26" s="67"/>
      <c r="BJ26" s="67"/>
      <c r="BK26" s="67"/>
      <c r="BL26" s="67"/>
      <c r="BM26" s="67"/>
      <c r="BN26" s="67"/>
      <c r="BO26" s="67"/>
      <c r="BP26" s="67"/>
      <c r="BQ26" s="67"/>
      <c r="BR26" s="67"/>
      <c r="BS26" s="67"/>
      <c r="BT26" s="67"/>
      <c r="BU26" s="67"/>
      <c r="BV26" s="67"/>
      <c r="BW26" s="67"/>
      <c r="BX26" s="67"/>
      <c r="BY26" s="67"/>
      <c r="BZ26" s="67"/>
      <c r="CA26" s="67"/>
      <c r="CB26" s="67"/>
      <c r="CC26" s="67"/>
      <c r="CD26" s="67"/>
      <c r="CE26" s="67"/>
      <c r="CF26" s="67"/>
      <c r="CG26" s="67"/>
      <c r="CH26" s="67"/>
      <c r="CI26" s="67"/>
      <c r="CJ26" s="67"/>
      <c r="CK26" s="67"/>
      <c r="CL26" s="67"/>
      <c r="CM26" s="67"/>
      <c r="CN26" s="67"/>
      <c r="CO26" s="67"/>
      <c r="CP26" s="67"/>
      <c r="CQ26" s="67"/>
      <c r="CR26" s="67"/>
      <c r="CS26" s="67"/>
      <c r="CT26" s="67"/>
      <c r="CU26" s="67"/>
      <c r="CV26" s="67"/>
      <c r="CW26" s="67"/>
      <c r="CX26" s="67"/>
      <c r="CY26" s="67"/>
      <c r="CZ26" s="67"/>
      <c r="DA26" s="67"/>
      <c r="DB26" s="67"/>
      <c r="DC26" s="67"/>
      <c r="DD26" s="67"/>
      <c r="DE26" s="67"/>
      <c r="DF26" s="67"/>
      <c r="DG26" s="67"/>
      <c r="DH26" s="67"/>
      <c r="DI26" s="67"/>
      <c r="DJ26" s="67"/>
      <c r="DK26" s="67"/>
      <c r="DL26" s="67"/>
      <c r="DM26" s="67"/>
      <c r="DN26" s="67"/>
      <c r="DO26" s="67"/>
      <c r="DP26" s="67"/>
      <c r="DQ26" s="67"/>
      <c r="DR26" s="67"/>
      <c r="DS26" s="67"/>
      <c r="DT26" s="67"/>
      <c r="DU26" s="67"/>
      <c r="DV26" s="67"/>
      <c r="DW26" s="67"/>
      <c r="DX26" s="67"/>
      <c r="DY26" s="67"/>
      <c r="DZ26" s="67"/>
      <c r="EA26" s="67"/>
      <c r="EB26" s="67"/>
      <c r="EC26" s="67"/>
      <c r="ED26" s="67"/>
      <c r="EE26" s="67"/>
      <c r="EF26" s="67"/>
      <c r="EG26" s="67"/>
      <c r="EH26" s="96"/>
      <c r="EI26" s="66" t="s">
        <v>419</v>
      </c>
      <c r="EJ26" s="66" t="s">
        <v>409</v>
      </c>
      <c r="EK26" s="66">
        <f t="shared" si="4"/>
        <v>13</v>
      </c>
      <c r="EL26" s="66">
        <f>SUM(ﾃﾞｰﾀ入力・集計①!GW26+EK26)</f>
        <v>94</v>
      </c>
      <c r="EM26" s="66" t="s">
        <v>410</v>
      </c>
      <c r="EN26" s="66">
        <f t="shared" si="5"/>
        <v>27</v>
      </c>
      <c r="EO26" s="66">
        <f>SUM(ﾃﾞｰﾀ入力・集計①!GY26+EN26)</f>
        <v>135</v>
      </c>
      <c r="EP26" s="66" t="s">
        <v>436</v>
      </c>
      <c r="EQ26" s="66">
        <f t="shared" si="6"/>
        <v>0</v>
      </c>
      <c r="ER26" s="66">
        <f>SUM(ﾃﾞｰﾀ入力・集計①!HA26+EQ26)</f>
        <v>3</v>
      </c>
      <c r="ES26" s="66" t="s">
        <v>411</v>
      </c>
      <c r="ET26" s="66">
        <f t="shared" si="7"/>
        <v>0</v>
      </c>
      <c r="EU26" s="66">
        <f>SUM(ﾃﾞｰﾀ入力・集計①!HC26+ET26)</f>
        <v>0</v>
      </c>
      <c r="EV26" s="95" t="s">
        <v>466</v>
      </c>
      <c r="EW26" s="95">
        <f>COUNTIF(B26:EG26,0)</f>
        <v>0</v>
      </c>
      <c r="EX26" s="95">
        <f>SUM(ﾃﾞｰﾀ入力・集計①!HE26+EW26)</f>
        <v>5</v>
      </c>
      <c r="EY26" s="66"/>
      <c r="EZ26" s="66"/>
      <c r="FA26" s="66"/>
      <c r="FB26" s="66"/>
      <c r="FC26" s="66"/>
      <c r="FD26" s="66"/>
      <c r="FE26" s="66"/>
      <c r="FF26" s="66"/>
      <c r="FG26" s="66"/>
      <c r="FH26" s="68">
        <f t="shared" si="3"/>
        <v>237</v>
      </c>
    </row>
    <row r="27" spans="1:164">
      <c r="A27" s="76" t="s">
        <v>412</v>
      </c>
    </row>
  </sheetData>
  <phoneticPr fontId="14"/>
  <printOptions horizontalCentered="1" gridLinesSet="0"/>
  <pageMargins left="0.39370078740157483" right="0.39370078740157483" top="0.98425196850393704" bottom="0.98425196850393704" header="0.51181102362204722" footer="0.51181102362204722"/>
  <pageSetup paperSize="9" scale="10" orientation="landscape" horizontalDpi="300" verticalDpi="300" r:id="rId1"/>
  <headerFooter alignWithMargins="0">
    <oddHeader>&amp;A</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J1:AH163"/>
  <sheetViews>
    <sheetView topLeftCell="S19" zoomScaleNormal="100" zoomScaleSheetLayoutView="75" workbookViewId="0">
      <selection activeCell="W69" sqref="W69"/>
    </sheetView>
  </sheetViews>
  <sheetFormatPr defaultRowHeight="13.5"/>
  <cols>
    <col min="1" max="20" width="2.375" style="2" customWidth="1"/>
    <col min="21" max="21" width="70.875" style="8" customWidth="1"/>
    <col min="22" max="30" width="2.375" style="2" customWidth="1"/>
    <col min="31" max="32" width="2.625" style="2" customWidth="1"/>
    <col min="33" max="33" width="6.625" style="2" customWidth="1"/>
    <col min="34" max="34" width="4.75" style="2" customWidth="1"/>
    <col min="35" max="40" width="2.75" style="2" customWidth="1"/>
    <col min="41" max="16384" width="9" style="2"/>
  </cols>
  <sheetData>
    <row r="1" spans="10:33" ht="14.25" thickBot="1">
      <c r="J1" s="34"/>
      <c r="T1" s="81" t="s">
        <v>414</v>
      </c>
      <c r="U1" s="9" t="s">
        <v>415</v>
      </c>
      <c r="V1" s="8" t="s">
        <v>413</v>
      </c>
      <c r="AG1" s="107"/>
    </row>
    <row r="2" spans="10:33">
      <c r="J2" s="34"/>
      <c r="S2" s="2" t="s">
        <v>486</v>
      </c>
      <c r="T2" s="81"/>
      <c r="U2" s="9"/>
      <c r="V2" s="8"/>
      <c r="AG2" s="4"/>
    </row>
    <row r="3" spans="10:33">
      <c r="J3" s="34"/>
      <c r="T3" s="2">
        <v>1</v>
      </c>
      <c r="U3" s="86" t="s">
        <v>570</v>
      </c>
      <c r="V3" s="83">
        <v>30</v>
      </c>
      <c r="W3" s="83">
        <v>1</v>
      </c>
      <c r="X3" s="4">
        <v>1</v>
      </c>
      <c r="Y3" s="4"/>
      <c r="Z3" s="4"/>
      <c r="AA3" s="4"/>
      <c r="AB3" s="4"/>
      <c r="AC3" s="4"/>
      <c r="AD3" s="4"/>
      <c r="AE3" s="4"/>
      <c r="AF3" s="4"/>
      <c r="AG3" s="6">
        <f>SUM(V3:AF3)</f>
        <v>32</v>
      </c>
    </row>
    <row r="4" spans="10:33">
      <c r="T4" s="4">
        <v>2</v>
      </c>
      <c r="U4" s="86" t="s">
        <v>484</v>
      </c>
      <c r="V4" s="83">
        <v>1</v>
      </c>
      <c r="W4" s="83">
        <v>1</v>
      </c>
      <c r="X4" s="4">
        <v>1</v>
      </c>
      <c r="Y4" s="4">
        <v>1</v>
      </c>
      <c r="AG4" s="6">
        <f>SUM(V4:AC4)</f>
        <v>4</v>
      </c>
    </row>
    <row r="5" spans="10:33">
      <c r="T5" s="4"/>
      <c r="U5" s="86" t="s">
        <v>524</v>
      </c>
      <c r="V5" s="83"/>
      <c r="W5" s="83"/>
      <c r="AG5" s="6">
        <f>SUM(V5:AC5)</f>
        <v>0</v>
      </c>
    </row>
    <row r="6" spans="10:33">
      <c r="T6" s="4"/>
      <c r="U6" s="86"/>
      <c r="V6" s="83"/>
      <c r="W6" s="83"/>
      <c r="AG6" s="6">
        <f>SUM(V6:AC6)</f>
        <v>0</v>
      </c>
    </row>
    <row r="7" spans="10:33">
      <c r="S7" s="2" t="s">
        <v>487</v>
      </c>
      <c r="T7" s="4"/>
      <c r="U7" s="86"/>
      <c r="V7" s="83"/>
      <c r="W7" s="83"/>
      <c r="X7" s="4"/>
      <c r="AG7" s="6">
        <f>SUM(V7:AC7)</f>
        <v>0</v>
      </c>
    </row>
    <row r="8" spans="10:33">
      <c r="T8" s="4">
        <v>2</v>
      </c>
      <c r="U8" s="86" t="s">
        <v>482</v>
      </c>
      <c r="V8" s="83">
        <v>1</v>
      </c>
      <c r="W8" s="83">
        <v>1</v>
      </c>
      <c r="X8" s="4">
        <v>1</v>
      </c>
      <c r="Y8" s="2">
        <v>1</v>
      </c>
      <c r="Z8" s="2">
        <v>1</v>
      </c>
      <c r="AG8" s="6">
        <f>SUM(V8:AC8)</f>
        <v>5</v>
      </c>
    </row>
    <row r="9" spans="10:33">
      <c r="T9" s="4"/>
      <c r="U9" s="86" t="s">
        <v>488</v>
      </c>
      <c r="V9" s="83">
        <v>20</v>
      </c>
      <c r="W9" s="83">
        <v>1</v>
      </c>
      <c r="X9" s="4">
        <v>1</v>
      </c>
      <c r="Y9" s="4">
        <v>1</v>
      </c>
      <c r="Z9" s="4">
        <v>1</v>
      </c>
      <c r="AA9" s="4"/>
      <c r="AB9" s="4"/>
      <c r="AC9" s="4"/>
      <c r="AD9" s="4"/>
      <c r="AE9" s="4"/>
      <c r="AG9" s="6">
        <f>SUM(V9:AE9)</f>
        <v>24</v>
      </c>
    </row>
    <row r="10" spans="10:33">
      <c r="U10" s="86" t="s">
        <v>500</v>
      </c>
      <c r="V10" s="83">
        <v>1</v>
      </c>
      <c r="W10" s="83">
        <v>1</v>
      </c>
      <c r="X10" s="4">
        <v>1</v>
      </c>
      <c r="Y10" s="4">
        <v>1</v>
      </c>
      <c r="Z10" s="2">
        <v>1</v>
      </c>
      <c r="AG10" s="6">
        <f t="shared" ref="AG10:AG77" si="0">SUM(V10:AC10)</f>
        <v>5</v>
      </c>
    </row>
    <row r="11" spans="10:33">
      <c r="U11" s="86" t="s">
        <v>173</v>
      </c>
      <c r="V11" s="83">
        <v>1</v>
      </c>
      <c r="W11" s="83">
        <v>1</v>
      </c>
      <c r="X11" s="4"/>
      <c r="AG11" s="6">
        <f t="shared" si="0"/>
        <v>2</v>
      </c>
    </row>
    <row r="12" spans="10:33">
      <c r="U12" s="86" t="s">
        <v>330</v>
      </c>
      <c r="V12" s="83">
        <v>1</v>
      </c>
      <c r="W12" s="83">
        <v>1</v>
      </c>
      <c r="X12" s="4"/>
      <c r="Y12" s="4"/>
      <c r="Z12" s="4"/>
      <c r="AG12" s="6">
        <f t="shared" si="0"/>
        <v>2</v>
      </c>
    </row>
    <row r="13" spans="10:33">
      <c r="U13" s="86"/>
      <c r="V13" s="83"/>
      <c r="W13" s="83"/>
      <c r="X13" s="4"/>
      <c r="Y13" s="4"/>
      <c r="Z13" s="4"/>
      <c r="AG13" s="6"/>
    </row>
    <row r="14" spans="10:33">
      <c r="S14" s="2" t="s">
        <v>341</v>
      </c>
      <c r="U14" s="86"/>
      <c r="V14" s="83"/>
      <c r="W14" s="83"/>
      <c r="X14" s="4"/>
      <c r="Y14" s="4"/>
      <c r="Z14" s="4"/>
      <c r="AG14" s="6"/>
    </row>
    <row r="15" spans="10:33">
      <c r="U15" s="86" t="s">
        <v>555</v>
      </c>
      <c r="V15" s="83">
        <v>1</v>
      </c>
      <c r="W15" s="83">
        <v>1</v>
      </c>
      <c r="X15" s="2">
        <v>1</v>
      </c>
      <c r="Y15" s="2">
        <v>1</v>
      </c>
      <c r="Z15" s="2">
        <v>1</v>
      </c>
      <c r="AA15" s="2">
        <v>1</v>
      </c>
      <c r="AB15" s="2">
        <v>1</v>
      </c>
      <c r="AG15" s="6"/>
    </row>
    <row r="16" spans="10:33">
      <c r="U16" s="86" t="s">
        <v>304</v>
      </c>
      <c r="V16" s="4">
        <v>1</v>
      </c>
      <c r="W16" s="4">
        <v>1</v>
      </c>
      <c r="X16" s="2">
        <v>1</v>
      </c>
      <c r="Y16" s="4">
        <v>1</v>
      </c>
      <c r="Z16" s="4">
        <v>1</v>
      </c>
      <c r="AA16" s="4">
        <v>1</v>
      </c>
      <c r="AB16" s="4">
        <v>1</v>
      </c>
      <c r="AC16" s="4">
        <v>1</v>
      </c>
      <c r="AG16" s="6">
        <f>SUM(V16:AC16)</f>
        <v>8</v>
      </c>
    </row>
    <row r="17" spans="19:33">
      <c r="U17" s="86" t="s">
        <v>553</v>
      </c>
      <c r="V17" s="83">
        <v>1</v>
      </c>
      <c r="W17" s="4">
        <v>1</v>
      </c>
      <c r="X17" s="2">
        <v>1</v>
      </c>
      <c r="AG17" s="6">
        <f>SUM(V17:AC17)</f>
        <v>3</v>
      </c>
    </row>
    <row r="18" spans="19:33">
      <c r="U18" s="86" t="s">
        <v>327</v>
      </c>
      <c r="V18" s="4">
        <v>1</v>
      </c>
      <c r="W18" s="4"/>
      <c r="AG18" s="6">
        <f>SUM(V18:AC18)</f>
        <v>1</v>
      </c>
    </row>
    <row r="19" spans="19:33">
      <c r="U19" s="86" t="s">
        <v>332</v>
      </c>
      <c r="V19" s="4">
        <v>1</v>
      </c>
      <c r="W19" s="4"/>
      <c r="X19" s="4"/>
      <c r="Y19" s="4"/>
      <c r="Z19" s="4"/>
      <c r="AG19" s="6">
        <f>SUM(V19:AC19)</f>
        <v>1</v>
      </c>
    </row>
    <row r="20" spans="19:33">
      <c r="U20" s="86" t="s">
        <v>579</v>
      </c>
      <c r="V20" s="4"/>
      <c r="W20" s="4"/>
      <c r="X20" s="4"/>
      <c r="Y20" s="4"/>
      <c r="Z20" s="4"/>
      <c r="AG20" s="6"/>
    </row>
    <row r="21" spans="19:33">
      <c r="U21" s="86"/>
      <c r="V21" s="83"/>
      <c r="W21" s="83"/>
      <c r="X21" s="4"/>
      <c r="Y21" s="4"/>
      <c r="Z21" s="4"/>
      <c r="AG21" s="6"/>
    </row>
    <row r="22" spans="19:33">
      <c r="S22" s="2" t="s">
        <v>344</v>
      </c>
      <c r="U22" s="86"/>
      <c r="V22" s="83"/>
      <c r="W22" s="83"/>
      <c r="X22" s="4"/>
      <c r="Y22" s="4"/>
      <c r="Z22" s="4"/>
      <c r="AG22" s="6"/>
    </row>
    <row r="23" spans="19:33">
      <c r="U23" s="86" t="s">
        <v>303</v>
      </c>
      <c r="V23" s="83">
        <v>20</v>
      </c>
      <c r="W23" s="83">
        <v>1</v>
      </c>
      <c r="X23" s="4">
        <v>1</v>
      </c>
      <c r="Y23" s="4">
        <v>1</v>
      </c>
      <c r="Z23" s="4">
        <v>1</v>
      </c>
      <c r="AA23" s="4">
        <v>1</v>
      </c>
      <c r="AB23" s="4">
        <v>1</v>
      </c>
      <c r="AC23" s="4">
        <v>1</v>
      </c>
      <c r="AD23" s="4"/>
      <c r="AE23" s="4"/>
      <c r="AF23" s="4"/>
      <c r="AG23" s="6">
        <f>SUM(V23:AE23)</f>
        <v>27</v>
      </c>
    </row>
    <row r="24" spans="19:33">
      <c r="U24" s="86" t="s">
        <v>172</v>
      </c>
      <c r="V24" s="4">
        <v>1</v>
      </c>
      <c r="W24" s="4">
        <v>1</v>
      </c>
      <c r="X24" s="2">
        <v>1</v>
      </c>
      <c r="Y24" s="4">
        <v>1</v>
      </c>
      <c r="AG24" s="6">
        <f>SUM(V24:AC24)</f>
        <v>4</v>
      </c>
    </row>
    <row r="25" spans="19:33">
      <c r="U25" s="86" t="s">
        <v>493</v>
      </c>
      <c r="V25" s="83">
        <v>1</v>
      </c>
      <c r="W25" s="83">
        <v>1</v>
      </c>
      <c r="X25" s="2">
        <v>1</v>
      </c>
      <c r="AG25" s="6">
        <f>SUM(V25:AC25)</f>
        <v>3</v>
      </c>
    </row>
    <row r="26" spans="19:33">
      <c r="U26" s="86" t="s">
        <v>496</v>
      </c>
      <c r="V26" s="83">
        <v>1</v>
      </c>
      <c r="W26" s="83"/>
      <c r="AG26" s="6">
        <f>SUM(V26:AC26)</f>
        <v>1</v>
      </c>
    </row>
    <row r="27" spans="19:33">
      <c r="U27" s="86"/>
      <c r="V27" s="83"/>
      <c r="W27" s="83"/>
      <c r="AG27" s="6"/>
    </row>
    <row r="28" spans="19:33">
      <c r="U28" s="86"/>
      <c r="V28" s="83"/>
      <c r="W28" s="83"/>
      <c r="AG28" s="6"/>
    </row>
    <row r="29" spans="19:33">
      <c r="U29" s="86" t="s">
        <v>354</v>
      </c>
      <c r="V29" s="83">
        <v>1</v>
      </c>
      <c r="W29" s="83">
        <v>1</v>
      </c>
      <c r="X29" s="4">
        <v>1</v>
      </c>
      <c r="Y29" s="4">
        <v>1</v>
      </c>
      <c r="Z29" s="4">
        <v>1</v>
      </c>
      <c r="AG29" s="6">
        <f>SUM(V29:AC29)</f>
        <v>5</v>
      </c>
    </row>
    <row r="30" spans="19:33">
      <c r="U30" s="86" t="s">
        <v>371</v>
      </c>
      <c r="V30" s="83">
        <v>20</v>
      </c>
      <c r="W30" s="83">
        <v>1</v>
      </c>
      <c r="X30" s="4">
        <v>1</v>
      </c>
      <c r="Y30" s="4">
        <v>1</v>
      </c>
      <c r="Z30" s="4">
        <v>1</v>
      </c>
      <c r="AA30" s="4">
        <v>1</v>
      </c>
      <c r="AB30" s="4"/>
      <c r="AC30" s="4"/>
      <c r="AD30" s="4"/>
      <c r="AE30" s="4"/>
      <c r="AF30" s="4"/>
      <c r="AG30" s="6">
        <f>SUM(V30:AF30)</f>
        <v>25</v>
      </c>
    </row>
    <row r="31" spans="19:33">
      <c r="U31" s="86" t="s">
        <v>541</v>
      </c>
      <c r="V31" s="83">
        <v>1</v>
      </c>
      <c r="W31" s="83">
        <v>1</v>
      </c>
      <c r="X31" s="4"/>
      <c r="Y31" s="4"/>
      <c r="Z31" s="4"/>
      <c r="AA31" s="4"/>
      <c r="AB31" s="4"/>
      <c r="AC31" s="4"/>
      <c r="AD31" s="4"/>
      <c r="AE31" s="4"/>
      <c r="AF31" s="4"/>
      <c r="AG31" s="6"/>
    </row>
    <row r="32" spans="19:33">
      <c r="U32" s="86" t="s">
        <v>362</v>
      </c>
      <c r="V32" s="83">
        <v>1</v>
      </c>
      <c r="W32" s="83">
        <v>1</v>
      </c>
      <c r="X32" s="4">
        <v>1</v>
      </c>
      <c r="Y32" s="4"/>
      <c r="Z32" s="4"/>
      <c r="AA32" s="4"/>
      <c r="AB32" s="4"/>
      <c r="AC32" s="4"/>
      <c r="AD32" s="4"/>
      <c r="AE32" s="4"/>
      <c r="AF32" s="4"/>
      <c r="AG32" s="6"/>
    </row>
    <row r="33" spans="20:33">
      <c r="U33" s="86" t="s">
        <v>518</v>
      </c>
      <c r="V33" s="83">
        <v>10</v>
      </c>
      <c r="W33" s="83">
        <v>1</v>
      </c>
      <c r="X33" s="2">
        <v>1</v>
      </c>
      <c r="Y33" s="4"/>
      <c r="Z33" s="4"/>
      <c r="AA33" s="4"/>
      <c r="AB33" s="4"/>
      <c r="AC33" s="4"/>
      <c r="AD33" s="4"/>
      <c r="AE33" s="4"/>
      <c r="AG33" s="6">
        <f>SUM(V33:AE33)</f>
        <v>12</v>
      </c>
    </row>
    <row r="34" spans="20:33">
      <c r="U34" s="86" t="s">
        <v>168</v>
      </c>
      <c r="V34" s="83">
        <v>1</v>
      </c>
      <c r="W34" s="83">
        <v>1</v>
      </c>
      <c r="X34" s="2">
        <v>1</v>
      </c>
      <c r="Y34" s="4">
        <v>1</v>
      </c>
      <c r="Z34" s="4">
        <v>1</v>
      </c>
      <c r="AA34" s="4">
        <v>1</v>
      </c>
      <c r="AB34" s="4">
        <v>1</v>
      </c>
      <c r="AC34" s="4">
        <v>1</v>
      </c>
      <c r="AD34" s="4">
        <v>1</v>
      </c>
      <c r="AG34" s="6"/>
    </row>
    <row r="35" spans="20:33">
      <c r="U35" s="86" t="s">
        <v>546</v>
      </c>
      <c r="V35" s="83">
        <v>1</v>
      </c>
      <c r="W35" s="83"/>
      <c r="AG35" s="6"/>
    </row>
    <row r="36" spans="20:33">
      <c r="U36" s="86" t="s">
        <v>178</v>
      </c>
      <c r="V36" s="83">
        <v>1</v>
      </c>
      <c r="W36" s="83">
        <v>1</v>
      </c>
      <c r="X36" s="2">
        <v>1</v>
      </c>
      <c r="AG36" s="6"/>
    </row>
    <row r="37" spans="20:33">
      <c r="U37" s="86" t="s">
        <v>545</v>
      </c>
      <c r="V37" s="83">
        <v>1</v>
      </c>
      <c r="W37" s="83"/>
      <c r="AG37" s="6"/>
    </row>
    <row r="38" spans="20:33">
      <c r="U38" s="86" t="s">
        <v>505</v>
      </c>
      <c r="V38" s="83">
        <v>1</v>
      </c>
      <c r="W38" s="83"/>
      <c r="AG38" s="6">
        <f t="shared" si="0"/>
        <v>1</v>
      </c>
    </row>
    <row r="39" spans="20:33">
      <c r="U39" s="86" t="s">
        <v>508</v>
      </c>
      <c r="V39" s="83">
        <v>1</v>
      </c>
      <c r="W39" s="83">
        <v>1</v>
      </c>
      <c r="AG39" s="6">
        <f t="shared" si="0"/>
        <v>2</v>
      </c>
    </row>
    <row r="40" spans="20:33">
      <c r="U40" s="86" t="s">
        <v>520</v>
      </c>
      <c r="V40" s="83">
        <v>1</v>
      </c>
      <c r="W40" s="4">
        <v>1</v>
      </c>
      <c r="AG40" s="6">
        <f t="shared" si="0"/>
        <v>2</v>
      </c>
    </row>
    <row r="41" spans="20:33">
      <c r="U41" s="86" t="s">
        <v>523</v>
      </c>
      <c r="V41" s="4">
        <v>1</v>
      </c>
      <c r="W41" s="4"/>
      <c r="AG41" s="6">
        <f t="shared" si="0"/>
        <v>1</v>
      </c>
    </row>
    <row r="42" spans="20:33">
      <c r="U42" s="86" t="s">
        <v>525</v>
      </c>
      <c r="V42" s="4">
        <v>1</v>
      </c>
      <c r="W42" s="4"/>
      <c r="AG42" s="6">
        <f t="shared" si="0"/>
        <v>1</v>
      </c>
    </row>
    <row r="43" spans="20:33">
      <c r="T43" s="2">
        <v>3</v>
      </c>
      <c r="U43" s="86" t="s">
        <v>527</v>
      </c>
      <c r="V43" s="4">
        <v>1</v>
      </c>
      <c r="W43" s="4"/>
      <c r="AG43" s="6">
        <f t="shared" si="0"/>
        <v>1</v>
      </c>
    </row>
    <row r="44" spans="20:33">
      <c r="U44" s="86" t="s">
        <v>536</v>
      </c>
      <c r="V44" s="4">
        <v>1</v>
      </c>
      <c r="W44" s="4"/>
      <c r="AG44" s="6">
        <f t="shared" si="0"/>
        <v>1</v>
      </c>
    </row>
    <row r="45" spans="20:33">
      <c r="T45" s="8"/>
      <c r="U45" s="5" t="s">
        <v>538</v>
      </c>
      <c r="V45" s="8">
        <v>1</v>
      </c>
      <c r="W45" s="8"/>
      <c r="X45" s="8"/>
      <c r="Y45" s="8"/>
      <c r="Z45" s="8"/>
      <c r="AA45" s="8"/>
      <c r="AB45" s="8"/>
      <c r="AG45" s="6">
        <f t="shared" si="0"/>
        <v>1</v>
      </c>
    </row>
    <row r="46" spans="20:33">
      <c r="U46" s="86" t="s">
        <v>547</v>
      </c>
      <c r="V46" s="4">
        <v>1</v>
      </c>
      <c r="W46" s="4"/>
      <c r="AG46" s="6">
        <f t="shared" si="0"/>
        <v>1</v>
      </c>
    </row>
    <row r="47" spans="20:33">
      <c r="U47" s="86" t="s">
        <v>174</v>
      </c>
      <c r="V47" s="4">
        <v>1</v>
      </c>
      <c r="W47" s="4"/>
      <c r="AG47" s="6">
        <f t="shared" si="0"/>
        <v>1</v>
      </c>
    </row>
    <row r="48" spans="20:33">
      <c r="U48" s="86" t="s">
        <v>345</v>
      </c>
      <c r="V48" s="4">
        <v>1</v>
      </c>
      <c r="W48" s="4"/>
      <c r="AG48" s="6">
        <f t="shared" si="0"/>
        <v>1</v>
      </c>
    </row>
    <row r="49" spans="21:33" ht="13.5" customHeight="1">
      <c r="U49" s="116" t="s">
        <v>182</v>
      </c>
      <c r="V49" s="4">
        <v>1</v>
      </c>
      <c r="W49" s="4">
        <v>1</v>
      </c>
      <c r="X49" s="2">
        <v>1</v>
      </c>
      <c r="AG49" s="6">
        <f t="shared" si="0"/>
        <v>3</v>
      </c>
    </row>
    <row r="50" spans="21:33">
      <c r="U50" s="86" t="s">
        <v>190</v>
      </c>
      <c r="V50" s="4">
        <v>1</v>
      </c>
      <c r="W50" s="4"/>
      <c r="AG50" s="6">
        <f>SUM(V50:AC50)</f>
        <v>1</v>
      </c>
    </row>
    <row r="51" spans="21:33">
      <c r="U51" s="86" t="s">
        <v>359</v>
      </c>
      <c r="V51" s="4">
        <v>1</v>
      </c>
      <c r="W51" s="4"/>
      <c r="AG51" s="6"/>
    </row>
    <row r="52" spans="21:33">
      <c r="U52" s="86" t="s">
        <v>187</v>
      </c>
      <c r="V52" s="4">
        <v>1</v>
      </c>
      <c r="W52" s="4"/>
      <c r="AG52" s="6">
        <f t="shared" si="0"/>
        <v>1</v>
      </c>
    </row>
    <row r="53" spans="21:33">
      <c r="U53" s="114" t="s">
        <v>300</v>
      </c>
      <c r="V53" s="4">
        <v>1</v>
      </c>
      <c r="W53" s="4"/>
      <c r="X53" s="4"/>
      <c r="AG53" s="6">
        <f t="shared" si="0"/>
        <v>1</v>
      </c>
    </row>
    <row r="54" spans="21:33">
      <c r="U54" s="86" t="s">
        <v>324</v>
      </c>
      <c r="V54" s="4">
        <v>1</v>
      </c>
      <c r="W54" s="4"/>
      <c r="AG54" s="6">
        <f t="shared" si="0"/>
        <v>1</v>
      </c>
    </row>
    <row r="55" spans="21:33">
      <c r="U55" s="86" t="s">
        <v>335</v>
      </c>
      <c r="V55" s="4">
        <v>1</v>
      </c>
      <c r="W55" s="4"/>
      <c r="X55" s="4"/>
      <c r="Y55" s="4"/>
      <c r="AG55" s="6">
        <f t="shared" si="0"/>
        <v>1</v>
      </c>
    </row>
    <row r="56" spans="21:33">
      <c r="U56" s="86" t="s">
        <v>326</v>
      </c>
      <c r="V56" s="4">
        <v>1</v>
      </c>
      <c r="W56" s="4"/>
      <c r="AG56" s="6">
        <f t="shared" si="0"/>
        <v>1</v>
      </c>
    </row>
    <row r="57" spans="21:33">
      <c r="U57" s="86" t="s">
        <v>327</v>
      </c>
      <c r="V57" s="4">
        <v>1</v>
      </c>
      <c r="W57" s="4"/>
      <c r="AG57" s="6">
        <f t="shared" si="0"/>
        <v>1</v>
      </c>
    </row>
    <row r="58" spans="21:33">
      <c r="U58" s="86" t="s">
        <v>332</v>
      </c>
      <c r="V58" s="4">
        <v>1</v>
      </c>
      <c r="W58" s="4"/>
      <c r="X58" s="4"/>
      <c r="Y58" s="4"/>
      <c r="Z58" s="4"/>
      <c r="AG58" s="6">
        <f t="shared" si="0"/>
        <v>1</v>
      </c>
    </row>
    <row r="59" spans="21:33">
      <c r="U59" s="86" t="s">
        <v>336</v>
      </c>
      <c r="V59" s="4">
        <v>1</v>
      </c>
      <c r="W59" s="4"/>
      <c r="AG59" s="6">
        <f t="shared" si="0"/>
        <v>1</v>
      </c>
    </row>
    <row r="60" spans="21:33">
      <c r="U60" s="86" t="s">
        <v>580</v>
      </c>
      <c r="V60" s="4"/>
      <c r="W60" s="4"/>
      <c r="AG60" s="6"/>
    </row>
    <row r="61" spans="21:33">
      <c r="U61" s="86" t="s">
        <v>581</v>
      </c>
      <c r="V61" s="4"/>
      <c r="W61" s="4"/>
      <c r="AG61" s="6"/>
    </row>
    <row r="62" spans="21:33">
      <c r="U62" s="86"/>
      <c r="V62" s="4"/>
      <c r="W62" s="4"/>
      <c r="AG62" s="6"/>
    </row>
    <row r="63" spans="21:33">
      <c r="U63" s="86"/>
      <c r="V63" s="4"/>
      <c r="W63" s="4"/>
      <c r="AG63" s="6">
        <f t="shared" si="0"/>
        <v>0</v>
      </c>
    </row>
    <row r="64" spans="21:33">
      <c r="U64" s="86" t="s">
        <v>338</v>
      </c>
      <c r="V64" s="4">
        <v>1</v>
      </c>
      <c r="W64" s="4"/>
      <c r="AG64" s="6">
        <f>SUM(V64:AC64)</f>
        <v>1</v>
      </c>
    </row>
    <row r="65" spans="21:33">
      <c r="U65" s="86" t="s">
        <v>311</v>
      </c>
      <c r="V65" s="83">
        <v>1</v>
      </c>
      <c r="W65" s="83"/>
      <c r="AG65" s="6"/>
    </row>
    <row r="66" spans="21:33">
      <c r="U66" s="86" t="s">
        <v>346</v>
      </c>
      <c r="V66" s="4">
        <v>1</v>
      </c>
      <c r="W66" s="4"/>
      <c r="AG66" s="6">
        <f>SUM(V66:AC66)</f>
        <v>1</v>
      </c>
    </row>
    <row r="67" spans="21:33">
      <c r="U67" s="86" t="s">
        <v>367</v>
      </c>
      <c r="V67" s="4">
        <v>1</v>
      </c>
      <c r="W67" s="4"/>
      <c r="AG67" s="6">
        <f>SUM(V67:AC67)</f>
        <v>1</v>
      </c>
    </row>
    <row r="68" spans="21:33">
      <c r="U68" s="86"/>
      <c r="V68" s="4"/>
      <c r="W68" s="4"/>
      <c r="AG68" s="6">
        <f t="shared" si="0"/>
        <v>0</v>
      </c>
    </row>
    <row r="69" spans="21:33">
      <c r="U69" s="86"/>
      <c r="V69" s="4"/>
      <c r="W69" s="4"/>
      <c r="AG69" s="6">
        <f t="shared" si="0"/>
        <v>0</v>
      </c>
    </row>
    <row r="70" spans="21:33">
      <c r="U70" s="86"/>
      <c r="V70" s="4"/>
      <c r="W70" s="4"/>
      <c r="AG70" s="6">
        <f t="shared" si="0"/>
        <v>0</v>
      </c>
    </row>
    <row r="71" spans="21:33">
      <c r="U71" s="86"/>
      <c r="V71" s="4"/>
      <c r="W71" s="4"/>
      <c r="AG71" s="6">
        <f t="shared" si="0"/>
        <v>0</v>
      </c>
    </row>
    <row r="72" spans="21:33" ht="22.5" customHeight="1">
      <c r="U72" s="117"/>
      <c r="V72" s="4"/>
      <c r="W72" s="4"/>
      <c r="AG72" s="6">
        <f t="shared" si="0"/>
        <v>0</v>
      </c>
    </row>
    <row r="73" spans="21:33" ht="22.5" customHeight="1">
      <c r="U73" s="117"/>
      <c r="V73" s="4"/>
      <c r="W73" s="4"/>
      <c r="X73" s="4"/>
      <c r="AG73" s="6">
        <f t="shared" si="0"/>
        <v>0</v>
      </c>
    </row>
    <row r="74" spans="21:33">
      <c r="U74" s="86"/>
      <c r="V74" s="4"/>
      <c r="W74" s="4"/>
      <c r="AG74" s="6">
        <f t="shared" si="0"/>
        <v>0</v>
      </c>
    </row>
    <row r="75" spans="21:33">
      <c r="U75" s="86"/>
      <c r="V75" s="4"/>
      <c r="W75" s="4"/>
      <c r="AG75" s="6">
        <f t="shared" si="0"/>
        <v>0</v>
      </c>
    </row>
    <row r="76" spans="21:33">
      <c r="U76" s="86"/>
      <c r="V76" s="4"/>
      <c r="W76" s="4"/>
      <c r="AG76" s="6">
        <f t="shared" si="0"/>
        <v>0</v>
      </c>
    </row>
    <row r="77" spans="21:33">
      <c r="U77" s="86"/>
      <c r="V77" s="4"/>
      <c r="W77" s="4"/>
      <c r="AG77" s="6">
        <f t="shared" si="0"/>
        <v>0</v>
      </c>
    </row>
    <row r="78" spans="21:33">
      <c r="U78" s="86"/>
      <c r="V78" s="4"/>
      <c r="W78" s="4"/>
      <c r="AG78" s="6">
        <f t="shared" ref="AG78:AG123" si="1">SUM(V78:AC78)</f>
        <v>0</v>
      </c>
    </row>
    <row r="79" spans="21:33">
      <c r="U79" s="86"/>
      <c r="V79" s="4"/>
      <c r="W79" s="4"/>
      <c r="AG79" s="6">
        <f t="shared" si="1"/>
        <v>0</v>
      </c>
    </row>
    <row r="80" spans="21:33">
      <c r="U80" s="86"/>
      <c r="V80" s="4"/>
      <c r="W80" s="4"/>
      <c r="AG80" s="6">
        <f t="shared" si="1"/>
        <v>0</v>
      </c>
    </row>
    <row r="81" spans="21:33">
      <c r="U81" s="86"/>
      <c r="V81" s="4"/>
      <c r="W81" s="4"/>
      <c r="AG81" s="6">
        <f t="shared" si="1"/>
        <v>0</v>
      </c>
    </row>
    <row r="82" spans="21:33">
      <c r="U82" s="86"/>
      <c r="V82" s="4"/>
      <c r="W82" s="4"/>
      <c r="AG82" s="6">
        <f t="shared" si="1"/>
        <v>0</v>
      </c>
    </row>
    <row r="83" spans="21:33">
      <c r="U83" s="86"/>
      <c r="V83" s="4"/>
      <c r="W83" s="4"/>
      <c r="AG83" s="6">
        <f t="shared" si="1"/>
        <v>0</v>
      </c>
    </row>
    <row r="84" spans="21:33">
      <c r="U84" s="86"/>
      <c r="V84" s="4"/>
      <c r="W84" s="4"/>
      <c r="AG84" s="6">
        <f t="shared" si="1"/>
        <v>0</v>
      </c>
    </row>
    <row r="85" spans="21:33">
      <c r="U85" s="86"/>
      <c r="V85" s="4"/>
      <c r="W85" s="4"/>
      <c r="AG85" s="6">
        <f t="shared" si="1"/>
        <v>0</v>
      </c>
    </row>
    <row r="86" spans="21:33">
      <c r="U86" s="86"/>
      <c r="V86" s="4"/>
      <c r="W86" s="4"/>
      <c r="AG86" s="6">
        <f t="shared" si="1"/>
        <v>0</v>
      </c>
    </row>
    <row r="87" spans="21:33">
      <c r="U87" s="86"/>
      <c r="V87" s="4"/>
      <c r="W87" s="4"/>
      <c r="AG87" s="6">
        <f t="shared" si="1"/>
        <v>0</v>
      </c>
    </row>
    <row r="88" spans="21:33">
      <c r="U88" s="86"/>
      <c r="V88" s="4"/>
      <c r="W88" s="4"/>
      <c r="AG88" s="6">
        <f t="shared" si="1"/>
        <v>0</v>
      </c>
    </row>
    <row r="89" spans="21:33">
      <c r="U89" s="86"/>
      <c r="V89" s="4"/>
      <c r="W89" s="4"/>
      <c r="AG89" s="6">
        <f t="shared" si="1"/>
        <v>0</v>
      </c>
    </row>
    <row r="90" spans="21:33">
      <c r="U90" s="86"/>
      <c r="V90" s="4"/>
      <c r="W90" s="4"/>
      <c r="AG90" s="6">
        <f t="shared" si="1"/>
        <v>0</v>
      </c>
    </row>
    <row r="91" spans="21:33">
      <c r="U91" s="86"/>
      <c r="V91" s="4"/>
      <c r="W91" s="4"/>
      <c r="AG91" s="6">
        <f t="shared" si="1"/>
        <v>0</v>
      </c>
    </row>
    <row r="92" spans="21:33">
      <c r="U92" s="86"/>
      <c r="V92" s="4"/>
      <c r="W92" s="4"/>
      <c r="AG92" s="6">
        <f t="shared" si="1"/>
        <v>0</v>
      </c>
    </row>
    <row r="93" spans="21:33">
      <c r="U93" s="86"/>
      <c r="V93" s="4"/>
      <c r="W93" s="4"/>
      <c r="AG93" s="6">
        <f t="shared" si="1"/>
        <v>0</v>
      </c>
    </row>
    <row r="94" spans="21:33">
      <c r="U94" s="86"/>
      <c r="V94" s="4"/>
      <c r="W94" s="4"/>
      <c r="AG94" s="6">
        <f t="shared" si="1"/>
        <v>0</v>
      </c>
    </row>
    <row r="95" spans="21:33">
      <c r="U95" s="86"/>
      <c r="V95" s="4"/>
      <c r="W95" s="4"/>
      <c r="AG95" s="6">
        <f t="shared" si="1"/>
        <v>0</v>
      </c>
    </row>
    <row r="96" spans="21:33">
      <c r="U96" s="86"/>
      <c r="V96" s="4"/>
      <c r="W96" s="4"/>
      <c r="AG96" s="6">
        <f t="shared" si="1"/>
        <v>0</v>
      </c>
    </row>
    <row r="97" spans="21:33">
      <c r="U97" s="86"/>
      <c r="V97" s="4"/>
      <c r="W97" s="4"/>
      <c r="AG97" s="6">
        <f t="shared" si="1"/>
        <v>0</v>
      </c>
    </row>
    <row r="98" spans="21:33">
      <c r="U98" s="86"/>
      <c r="V98" s="4"/>
      <c r="W98" s="4"/>
      <c r="AG98" s="6">
        <f t="shared" si="1"/>
        <v>0</v>
      </c>
    </row>
    <row r="99" spans="21:33">
      <c r="U99" s="86"/>
      <c r="V99" s="4"/>
      <c r="W99" s="4"/>
      <c r="AG99" s="6">
        <f t="shared" si="1"/>
        <v>0</v>
      </c>
    </row>
    <row r="100" spans="21:33">
      <c r="U100" s="86"/>
      <c r="V100" s="4"/>
      <c r="W100" s="4"/>
      <c r="AG100" s="6">
        <f t="shared" si="1"/>
        <v>0</v>
      </c>
    </row>
    <row r="101" spans="21:33">
      <c r="U101" s="86"/>
      <c r="V101" s="4"/>
      <c r="W101" s="4"/>
      <c r="AG101" s="6">
        <f t="shared" si="1"/>
        <v>0</v>
      </c>
    </row>
    <row r="102" spans="21:33">
      <c r="U102" s="86"/>
      <c r="V102" s="4"/>
      <c r="W102" s="4"/>
      <c r="X102" s="4"/>
      <c r="Y102" s="4"/>
      <c r="Z102" s="4"/>
      <c r="AA102" s="4"/>
      <c r="AG102" s="6">
        <f t="shared" si="1"/>
        <v>0</v>
      </c>
    </row>
    <row r="103" spans="21:33">
      <c r="U103" s="86"/>
      <c r="V103" s="4"/>
      <c r="W103" s="4"/>
      <c r="AG103" s="6">
        <f t="shared" si="1"/>
        <v>0</v>
      </c>
    </row>
    <row r="104" spans="21:33">
      <c r="U104" s="86"/>
      <c r="V104" s="4"/>
      <c r="W104" s="4"/>
      <c r="AG104" s="6">
        <f t="shared" si="1"/>
        <v>0</v>
      </c>
    </row>
    <row r="105" spans="21:33" ht="22.5" customHeight="1">
      <c r="U105" s="118"/>
      <c r="V105" s="4"/>
      <c r="W105" s="4"/>
      <c r="AG105" s="6">
        <f t="shared" si="1"/>
        <v>0</v>
      </c>
    </row>
    <row r="106" spans="21:33">
      <c r="U106" s="86"/>
      <c r="V106" s="4"/>
      <c r="W106" s="4"/>
      <c r="AG106" s="6">
        <f t="shared" si="1"/>
        <v>0</v>
      </c>
    </row>
    <row r="107" spans="21:33">
      <c r="U107" s="86"/>
      <c r="V107" s="4"/>
      <c r="W107" s="4"/>
      <c r="AG107" s="6">
        <f t="shared" si="1"/>
        <v>0</v>
      </c>
    </row>
    <row r="108" spans="21:33" ht="22.5" customHeight="1">
      <c r="U108" s="86"/>
      <c r="V108" s="4"/>
      <c r="W108" s="4"/>
      <c r="AG108" s="6">
        <f t="shared" si="1"/>
        <v>0</v>
      </c>
    </row>
    <row r="109" spans="21:33">
      <c r="U109" s="86"/>
      <c r="V109" s="4"/>
      <c r="W109" s="4"/>
      <c r="AG109" s="6">
        <f t="shared" si="1"/>
        <v>0</v>
      </c>
    </row>
    <row r="110" spans="21:33">
      <c r="U110" s="86"/>
      <c r="V110" s="4"/>
      <c r="W110" s="4"/>
      <c r="AG110" s="6">
        <f t="shared" si="1"/>
        <v>0</v>
      </c>
    </row>
    <row r="111" spans="21:33">
      <c r="U111" s="86"/>
      <c r="V111" s="4"/>
      <c r="W111" s="4"/>
      <c r="AG111" s="6">
        <f t="shared" si="1"/>
        <v>0</v>
      </c>
    </row>
    <row r="112" spans="21:33">
      <c r="U112" s="86"/>
      <c r="V112" s="4"/>
      <c r="W112" s="4"/>
      <c r="AG112" s="6">
        <f t="shared" si="1"/>
        <v>0</v>
      </c>
    </row>
    <row r="113" spans="20:33">
      <c r="U113" s="86"/>
      <c r="V113" s="4"/>
      <c r="W113" s="4"/>
      <c r="X113" s="4"/>
      <c r="Y113" s="4"/>
      <c r="Z113" s="4"/>
      <c r="AA113" s="4"/>
      <c r="AB113" s="4"/>
      <c r="AC113" s="4"/>
      <c r="AG113" s="6">
        <f t="shared" si="1"/>
        <v>0</v>
      </c>
    </row>
    <row r="114" spans="20:33">
      <c r="U114" s="86"/>
      <c r="V114" s="4"/>
      <c r="W114" s="4"/>
      <c r="AG114" s="6">
        <f t="shared" si="1"/>
        <v>0</v>
      </c>
    </row>
    <row r="115" spans="20:33">
      <c r="U115" s="86"/>
      <c r="V115" s="4"/>
      <c r="W115" s="4"/>
      <c r="AG115" s="6">
        <f t="shared" si="1"/>
        <v>0</v>
      </c>
    </row>
    <row r="116" spans="20:33">
      <c r="U116" s="86"/>
      <c r="V116" s="4"/>
      <c r="W116" s="4"/>
      <c r="AG116" s="6">
        <f t="shared" si="1"/>
        <v>0</v>
      </c>
    </row>
    <row r="117" spans="20:33">
      <c r="U117" s="86"/>
      <c r="V117" s="4"/>
      <c r="W117" s="4"/>
      <c r="AG117" s="6">
        <f t="shared" si="1"/>
        <v>0</v>
      </c>
    </row>
    <row r="118" spans="20:33">
      <c r="U118" s="86"/>
      <c r="V118" s="4"/>
      <c r="W118" s="4"/>
      <c r="AG118" s="6">
        <f t="shared" si="1"/>
        <v>0</v>
      </c>
    </row>
    <row r="119" spans="20:33">
      <c r="U119" s="86"/>
      <c r="V119" s="4"/>
      <c r="W119" s="4"/>
      <c r="AG119" s="6">
        <f t="shared" si="1"/>
        <v>0</v>
      </c>
    </row>
    <row r="120" spans="20:33">
      <c r="U120" s="86"/>
      <c r="V120" s="4"/>
      <c r="W120" s="4"/>
      <c r="AG120" s="6">
        <f t="shared" si="1"/>
        <v>0</v>
      </c>
    </row>
    <row r="121" spans="20:33">
      <c r="U121" s="86"/>
      <c r="V121" s="4"/>
      <c r="W121" s="4"/>
      <c r="AG121" s="6">
        <f t="shared" si="1"/>
        <v>0</v>
      </c>
    </row>
    <row r="122" spans="20:33">
      <c r="U122" s="86"/>
      <c r="V122" s="4"/>
      <c r="W122" s="4"/>
      <c r="AG122" s="6">
        <f t="shared" si="1"/>
        <v>0</v>
      </c>
    </row>
    <row r="123" spans="20:33">
      <c r="U123" s="86"/>
      <c r="V123" s="4"/>
      <c r="W123" s="4"/>
      <c r="AG123" s="6">
        <f t="shared" si="1"/>
        <v>0</v>
      </c>
    </row>
    <row r="124" spans="20:33">
      <c r="U124" s="86"/>
      <c r="V124" s="4"/>
      <c r="W124" s="4"/>
      <c r="AG124" s="6">
        <f t="shared" ref="AG124:AG162" si="2">SUM(V124:AC124)</f>
        <v>0</v>
      </c>
    </row>
    <row r="125" spans="20:33">
      <c r="U125" s="86"/>
      <c r="V125" s="4"/>
      <c r="W125" s="4"/>
      <c r="AG125" s="6">
        <f t="shared" si="2"/>
        <v>0</v>
      </c>
    </row>
    <row r="126" spans="20:33">
      <c r="U126" s="86"/>
      <c r="V126" s="4"/>
      <c r="W126" s="4"/>
      <c r="AG126" s="6">
        <f t="shared" si="2"/>
        <v>0</v>
      </c>
    </row>
    <row r="127" spans="20:33">
      <c r="U127" s="86"/>
      <c r="V127" s="4"/>
      <c r="W127" s="4"/>
      <c r="AG127" s="6">
        <f t="shared" si="2"/>
        <v>0</v>
      </c>
    </row>
    <row r="128" spans="20:33">
      <c r="T128" s="8"/>
      <c r="U128" s="5"/>
      <c r="V128" s="4"/>
      <c r="W128" s="4"/>
      <c r="AG128" s="6">
        <f t="shared" si="2"/>
        <v>0</v>
      </c>
    </row>
    <row r="129" spans="21:33">
      <c r="U129" s="86"/>
      <c r="V129" s="4"/>
      <c r="W129" s="4"/>
      <c r="AG129" s="6">
        <f t="shared" si="2"/>
        <v>0</v>
      </c>
    </row>
    <row r="130" spans="21:33">
      <c r="U130" s="86"/>
      <c r="V130" s="4"/>
      <c r="W130" s="4"/>
      <c r="AG130" s="6">
        <f t="shared" si="2"/>
        <v>0</v>
      </c>
    </row>
    <row r="131" spans="21:33">
      <c r="U131" s="86"/>
      <c r="V131" s="4"/>
      <c r="W131" s="4"/>
      <c r="AG131" s="6">
        <f t="shared" si="2"/>
        <v>0</v>
      </c>
    </row>
    <row r="132" spans="21:33">
      <c r="U132" s="86"/>
      <c r="V132" s="4"/>
      <c r="W132" s="4"/>
      <c r="AG132" s="6">
        <f t="shared" si="2"/>
        <v>0</v>
      </c>
    </row>
    <row r="133" spans="21:33">
      <c r="U133" s="86"/>
      <c r="V133" s="4"/>
      <c r="W133" s="4"/>
      <c r="AG133" s="6">
        <f t="shared" si="2"/>
        <v>0</v>
      </c>
    </row>
    <row r="134" spans="21:33">
      <c r="U134" s="86"/>
      <c r="V134" s="4"/>
      <c r="W134" s="4"/>
      <c r="AG134" s="6">
        <f t="shared" si="2"/>
        <v>0</v>
      </c>
    </row>
    <row r="135" spans="21:33">
      <c r="U135" s="86"/>
      <c r="V135" s="4"/>
      <c r="W135" s="4"/>
      <c r="AG135" s="6">
        <f t="shared" si="2"/>
        <v>0</v>
      </c>
    </row>
    <row r="136" spans="21:33">
      <c r="U136" s="86"/>
      <c r="V136" s="4"/>
      <c r="W136" s="4"/>
      <c r="AG136" s="6">
        <f t="shared" si="2"/>
        <v>0</v>
      </c>
    </row>
    <row r="137" spans="21:33">
      <c r="U137" s="86"/>
      <c r="V137" s="4"/>
      <c r="W137" s="4"/>
      <c r="AG137" s="6">
        <f t="shared" si="2"/>
        <v>0</v>
      </c>
    </row>
    <row r="138" spans="21:33">
      <c r="U138" s="86"/>
      <c r="V138" s="4"/>
      <c r="W138" s="4"/>
      <c r="AG138" s="6">
        <f t="shared" si="2"/>
        <v>0</v>
      </c>
    </row>
    <row r="139" spans="21:33">
      <c r="U139" s="86"/>
      <c r="V139" s="4"/>
      <c r="W139" s="4"/>
      <c r="X139" s="4"/>
      <c r="Y139" s="4"/>
      <c r="AG139" s="6">
        <f t="shared" si="2"/>
        <v>0</v>
      </c>
    </row>
    <row r="140" spans="21:33">
      <c r="U140" s="86"/>
      <c r="V140" s="4"/>
      <c r="W140" s="4"/>
      <c r="AG140" s="6">
        <f t="shared" si="2"/>
        <v>0</v>
      </c>
    </row>
    <row r="141" spans="21:33">
      <c r="U141" s="86"/>
      <c r="V141" s="4"/>
      <c r="W141" s="4"/>
      <c r="AG141" s="6">
        <f t="shared" si="2"/>
        <v>0</v>
      </c>
    </row>
    <row r="142" spans="21:33" ht="22.5" customHeight="1">
      <c r="U142" s="118"/>
      <c r="V142" s="4"/>
      <c r="W142" s="4"/>
      <c r="AG142" s="6">
        <f t="shared" si="2"/>
        <v>0</v>
      </c>
    </row>
    <row r="143" spans="21:33">
      <c r="U143" s="86"/>
      <c r="V143" s="4"/>
      <c r="W143" s="4"/>
      <c r="AG143" s="6">
        <f t="shared" si="2"/>
        <v>0</v>
      </c>
    </row>
    <row r="144" spans="21:33">
      <c r="U144" s="86"/>
      <c r="V144" s="4"/>
      <c r="W144" s="4"/>
      <c r="AG144" s="6">
        <f t="shared" si="2"/>
        <v>0</v>
      </c>
    </row>
    <row r="145" spans="21:33">
      <c r="U145" s="86"/>
      <c r="V145" s="4"/>
      <c r="W145" s="4"/>
      <c r="AG145" s="6">
        <f t="shared" si="2"/>
        <v>0</v>
      </c>
    </row>
    <row r="146" spans="21:33">
      <c r="U146" s="86"/>
      <c r="V146" s="4"/>
      <c r="W146" s="4"/>
      <c r="AG146" s="6">
        <f t="shared" si="2"/>
        <v>0</v>
      </c>
    </row>
    <row r="147" spans="21:33">
      <c r="U147" s="86"/>
      <c r="V147" s="4"/>
      <c r="W147" s="4"/>
      <c r="AG147" s="6">
        <f t="shared" si="2"/>
        <v>0</v>
      </c>
    </row>
    <row r="148" spans="21:33">
      <c r="U148" s="86"/>
      <c r="V148" s="4"/>
      <c r="W148" s="4"/>
      <c r="AG148" s="6">
        <f t="shared" si="2"/>
        <v>0</v>
      </c>
    </row>
    <row r="149" spans="21:33">
      <c r="U149" s="86"/>
      <c r="V149" s="4"/>
      <c r="W149" s="4"/>
      <c r="AG149" s="6">
        <f t="shared" si="2"/>
        <v>0</v>
      </c>
    </row>
    <row r="150" spans="21:33">
      <c r="U150" s="86"/>
      <c r="V150" s="4"/>
      <c r="W150" s="4"/>
      <c r="AG150" s="6">
        <f t="shared" si="2"/>
        <v>0</v>
      </c>
    </row>
    <row r="151" spans="21:33">
      <c r="U151" s="86"/>
      <c r="V151" s="4"/>
      <c r="W151" s="4"/>
      <c r="AG151" s="6">
        <f t="shared" si="2"/>
        <v>0</v>
      </c>
    </row>
    <row r="152" spans="21:33">
      <c r="U152" s="86"/>
      <c r="V152" s="4"/>
      <c r="W152" s="4"/>
      <c r="AG152" s="6">
        <f t="shared" si="2"/>
        <v>0</v>
      </c>
    </row>
    <row r="153" spans="21:33">
      <c r="U153" s="86"/>
      <c r="V153" s="4"/>
      <c r="W153" s="4"/>
      <c r="AG153" s="6">
        <f t="shared" si="2"/>
        <v>0</v>
      </c>
    </row>
    <row r="154" spans="21:33">
      <c r="U154" s="86"/>
      <c r="V154" s="4"/>
      <c r="W154" s="4"/>
      <c r="AG154" s="6">
        <f t="shared" si="2"/>
        <v>0</v>
      </c>
    </row>
    <row r="155" spans="21:33">
      <c r="U155" s="86"/>
      <c r="V155" s="4"/>
      <c r="W155" s="4"/>
      <c r="AG155" s="6">
        <f t="shared" si="2"/>
        <v>0</v>
      </c>
    </row>
    <row r="156" spans="21:33">
      <c r="U156" s="86"/>
      <c r="V156" s="4"/>
      <c r="W156" s="4"/>
      <c r="X156" s="4"/>
      <c r="Y156" s="4"/>
      <c r="Z156" s="4"/>
      <c r="AG156" s="6">
        <f t="shared" si="2"/>
        <v>0</v>
      </c>
    </row>
    <row r="157" spans="21:33">
      <c r="U157" s="86"/>
      <c r="V157" s="4"/>
      <c r="W157" s="4"/>
      <c r="AG157" s="6">
        <f t="shared" si="2"/>
        <v>0</v>
      </c>
    </row>
    <row r="158" spans="21:33">
      <c r="U158" s="86"/>
      <c r="V158" s="4"/>
      <c r="W158" s="4"/>
      <c r="AG158" s="6">
        <f t="shared" si="2"/>
        <v>0</v>
      </c>
    </row>
    <row r="159" spans="21:33">
      <c r="U159" s="86"/>
      <c r="V159" s="4"/>
      <c r="W159" s="4"/>
      <c r="AG159" s="6">
        <f t="shared" si="2"/>
        <v>0</v>
      </c>
    </row>
    <row r="160" spans="21:33">
      <c r="U160" s="86"/>
      <c r="V160" s="4"/>
      <c r="W160" s="4"/>
      <c r="AG160" s="6">
        <f t="shared" si="2"/>
        <v>0</v>
      </c>
    </row>
    <row r="161" spans="20:34">
      <c r="T161" s="4"/>
      <c r="U161" s="86"/>
      <c r="V161" s="4"/>
      <c r="W161" s="4"/>
      <c r="AG161" s="6">
        <f t="shared" si="2"/>
        <v>0</v>
      </c>
    </row>
    <row r="162" spans="20:34">
      <c r="T162" s="4"/>
      <c r="U162" s="86"/>
      <c r="V162" s="4"/>
      <c r="W162" s="4"/>
      <c r="AG162" s="6">
        <f t="shared" si="2"/>
        <v>0</v>
      </c>
    </row>
    <row r="163" spans="20:34" ht="14.25" thickBot="1">
      <c r="U163" s="86"/>
      <c r="V163" s="4"/>
      <c r="W163" s="4"/>
      <c r="AG163" s="106">
        <f>SUM(V163:AC163)</f>
        <v>0</v>
      </c>
      <c r="AH163" s="77">
        <f>SUM(AG38:AG163)</f>
        <v>28</v>
      </c>
    </row>
  </sheetData>
  <phoneticPr fontId="2"/>
  <conditionalFormatting sqref="W65 AH330:AN331 AH333:AN334 AH321:AN321 AH339:AN340 AH348:AN352 AH359:AN65536 AH310:AN310 AH345:AN346 AG315:AG319 AG293:AG308 AG234:AG250 AG259 AG211:AG212 AG200:AG201 AG196:AG198 AG203:AG209 V168:AG195 W299:AF299 V303 V320:AG65536 V315:V319 W318:AF318 V309:AG314 V308 V302:AF302 W295:AF296 V293:V301 V304:AF307 V283:AG292 V274:AG281 W243 Y234:Z234 V241:V250 X234:X235 V258:AG258 V260:AG271 V259 V251:AG256 V234:W240 V211:V212 W199:AG199 V217:AG233 V213:AG215 W202:AG202 W196:X197 Y196 V196:V209 V164:AG166 W110 W73:X73 W102:AA102 W129 W137:AF162 W113:AC113 V64:AF64 AG64:AG162 V65:V162 V63:AG63 W66:AF70 W40 AC45:AF45 W35:W37 V30:V44 W30:AF32 W33:AA34 AB33:AE33 AB34:AD34 V29:Y29 V25:W28 Y9:AE9 AG3:AG9 V10:AG11 V3:V9 W6 W7:X9 W4:Y4 W3:AF3 V12:Y14 V15:X15 V21:Y22 V23:AF24 V18:AG20 V46:AF62 AG12:AG17 V16:AF17 AG21:AG62">
    <cfRule type="cellIs" dxfId="11" priority="1" stopIfTrue="1" operator="greaterThanOrEqual">
      <formula>1</formula>
    </cfRule>
  </conditionalFormatting>
  <conditionalFormatting sqref="J258:T258 J274:T281 J260:T271 J251:T256 J217:T233 J202:T202 J199:T199 J213:T215 J168:T195 J137:T162 J164:T166 T68:T127 T129:T136 J66:T67 J68:S70 J16:T20 J10:T11 J24:T24 T42:T44 J45:S46 T46 J47:T64">
    <cfRule type="cellIs" dxfId="10" priority="2" stopIfTrue="1" operator="greaterThanOrEqual">
      <formula>1</formula>
    </cfRule>
  </conditionalFormatting>
  <conditionalFormatting sqref="V45:AB45">
    <cfRule type="cellIs" dxfId="9" priority="3" stopIfTrue="1" operator="greaterThanOrEqual">
      <formula>1</formula>
    </cfRule>
  </conditionalFormatting>
  <conditionalFormatting sqref="V1:AG2">
    <cfRule type="cellIs" dxfId="8" priority="4" stopIfTrue="1" operator="greaterThanOrEqual">
      <formula>1</formula>
    </cfRule>
  </conditionalFormatting>
  <pageMargins left="0.55000000000000004" right="0.48" top="0.64" bottom="0.28999999999999998" header="0.51200000000000001" footer="0.22"/>
  <pageSetup paperSize="9" scale="79" orientation="portrait" horizontalDpi="300" verticalDpi="300"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F78CFC77271354195C530399E11D87F" ma:contentTypeVersion="" ma:contentTypeDescription="新しいドキュメントを作成します。" ma:contentTypeScope="" ma:versionID="e38e4ad93fdcd0c090c04df74166b6f6">
  <xsd:schema xmlns:xsd="http://www.w3.org/2001/XMLSchema" xmlns:xs="http://www.w3.org/2001/XMLSchema" xmlns:p="http://schemas.microsoft.com/office/2006/metadata/properties" xmlns:ns2="0683b1c7-e6a1-4474-b543-1598854bf204" xmlns:ns3="74607d63-f6bb-47a8-a8d4-f26cfe716e30" xmlns:ns4="d9dc673b-9e34-4001-b69a-8484e8c1b815" targetNamespace="http://schemas.microsoft.com/office/2006/metadata/properties" ma:root="true" ma:fieldsID="e02bf150fef1940094f978c4266d1397" ns2:_="" ns3:_="" ns4:_="">
    <xsd:import namespace="0683b1c7-e6a1-4474-b543-1598854bf204"/>
    <xsd:import namespace="74607d63-f6bb-47a8-a8d4-f26cfe716e30"/>
    <xsd:import namespace="d9dc673b-9e34-4001-b69a-8484e8c1b815"/>
    <xsd:element name="properties">
      <xsd:complexType>
        <xsd:sequence>
          <xsd:element name="documentManagement">
            <xsd:complexType>
              <xsd:all>
                <xsd:element ref="ns2:SharedWithUsers" minOccurs="0"/>
                <xsd:element ref="ns2:SharedWithDetails" minOccurs="0"/>
                <xsd:element ref="ns3:_x30d5__x30a9__x30eb__x30c0__x7ba1__x7406__x8005_" minOccurs="0"/>
                <xsd:element ref="ns3:_x30d5__x30a9__x30eb__x30c0__x7ba1__x7406__x8005__x90e8__x7f72__x30b3__x30fc__x30c9_" minOccurs="0"/>
                <xsd:element ref="ns3:MediaServiceMetadata" minOccurs="0"/>
                <xsd:element ref="ns3:MediaServiceFastMetadata" minOccurs="0"/>
                <xsd:element ref="ns3:MediaLengthInSeconds" minOccurs="0"/>
                <xsd:element ref="ns3:lcf76f155ced4ddcb4097134ff3c332f" minOccurs="0"/>
                <xsd:element ref="ns4:TaxCatchAll" minOccurs="0"/>
                <xsd:element ref="ns3:MediaServiceDateTaken" minOccurs="0"/>
                <xsd:element ref="ns3:MediaServiceLocation" minOccurs="0"/>
                <xsd:element ref="ns3:MediaServiceGenerationTime" minOccurs="0"/>
                <xsd:element ref="ns3:MediaServiceEventHashCode" minOccurs="0"/>
                <xsd:element ref="ns3:MediaServiceOCR"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683b1c7-e6a1-4474-b543-1598854bf204"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4607d63-f6bb-47a8-a8d4-f26cfe716e30" elementFormDefault="qualified">
    <xsd:import namespace="http://schemas.microsoft.com/office/2006/documentManagement/types"/>
    <xsd:import namespace="http://schemas.microsoft.com/office/infopath/2007/PartnerControls"/>
    <xsd:element name="_x30d5__x30a9__x30eb__x30c0__x7ba1__x7406__x8005_" ma:index="10" nillable="true" ma:displayName="フォルダ管理者" ma:format="Dropdown" ma:internalName="_x30d5__x30a9__x30eb__x30c0__x7ba1__x7406__x8005_">
      <xsd:simpleType>
        <xsd:restriction base="dms:Text">
          <xsd:maxLength value="255"/>
        </xsd:restriction>
      </xsd:simpleType>
    </xsd:element>
    <xsd:element name="_x30d5__x30a9__x30eb__x30c0__x7ba1__x7406__x8005__x90e8__x7f72__x30b3__x30fc__x30c9_" ma:index="11" nillable="true" ma:displayName="フォルダ管理部署" ma:format="Dropdown" ma:internalName="_x30d5__x30a9__x30eb__x30c0__x7ba1__x7406__x8005__x90e8__x7f72__x30b3__x30fc__x30c9_">
      <xsd:simpleType>
        <xsd:restriction base="dms:Text">
          <xsd:maxLength value="255"/>
        </xsd:restriction>
      </xsd:simple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画像タグ" ma:readOnly="false" ma:fieldId="{5cf76f15-5ced-4ddc-b409-7134ff3c332f}" ma:taxonomyMulti="true" ma:sspId="401df557-eeb5-435c-8d7c-77a7fa12a987" ma:termSetId="09814cd3-568e-fe90-9814-8d621ff8fb84" ma:anchorId="fba54fb3-c3e1-fe81-a776-ca4b69148c4d" ma:open="true" ma:isKeyword="false">
      <xsd:complexType>
        <xsd:sequence>
          <xsd:element ref="pc:Terms" minOccurs="0" maxOccurs="1"/>
        </xsd:sequence>
      </xsd:complex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ServiceOCR" ma:index="22" nillable="true" ma:displayName="Extracted Text" ma:internalName="MediaServiceOCR" ma:readOnly="true">
      <xsd:simpleType>
        <xsd:restriction base="dms:Note">
          <xsd:maxLength value="255"/>
        </xsd:restriction>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9dc673b-9e34-4001-b69a-8484e8c1b815"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83F50DA7-15AB-4337-A58F-12A8006B0C20}" ma:internalName="TaxCatchAll" ma:showField="CatchAllData" ma:web="{0683b1c7-e6a1-4474-b543-1598854bf20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4607d63-f6bb-47a8-a8d4-f26cfe716e30">
      <Terms xmlns="http://schemas.microsoft.com/office/infopath/2007/PartnerControls"/>
    </lcf76f155ced4ddcb4097134ff3c332f>
    <_x30d5__x30a9__x30eb__x30c0__x7ba1__x7406__x8005_ xmlns="74607d63-f6bb-47a8-a8d4-f26cfe716e30" xsi:nil="true"/>
    <TaxCatchAll xmlns="d9dc673b-9e34-4001-b69a-8484e8c1b815" xsi:nil="true"/>
    <_x30d5__x30a9__x30eb__x30c0__x7ba1__x7406__x8005__x90e8__x7f72__x30b3__x30fc__x30c9_ xmlns="74607d63-f6bb-47a8-a8d4-f26cfe716e30" xsi:nil="true"/>
  </documentManagement>
</p:properties>
</file>

<file path=customXml/itemProps1.xml><?xml version="1.0" encoding="utf-8"?>
<ds:datastoreItem xmlns:ds="http://schemas.openxmlformats.org/officeDocument/2006/customXml" ds:itemID="{2B25793D-2F8F-4A0D-89C1-02E9D74CE0CE}"/>
</file>

<file path=customXml/itemProps2.xml><?xml version="1.0" encoding="utf-8"?>
<ds:datastoreItem xmlns:ds="http://schemas.openxmlformats.org/officeDocument/2006/customXml" ds:itemID="{43A14BB4-E807-4D95-8AFD-DEABA1FB67B6}"/>
</file>

<file path=customXml/itemProps3.xml><?xml version="1.0" encoding="utf-8"?>
<ds:datastoreItem xmlns:ds="http://schemas.openxmlformats.org/officeDocument/2006/customXml" ds:itemID="{0687A995-7EDF-4B3A-887F-732E165075E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14</vt:i4>
      </vt:variant>
    </vt:vector>
  </HeadingPairs>
  <TitlesOfParts>
    <vt:vector size="14" baseType="lpstr">
      <vt:lpstr>3137-01 P1</vt:lpstr>
      <vt:lpstr>3137-01 P2大会参加者用</vt:lpstr>
      <vt:lpstr>3137-01 P3大会発表者用</vt:lpstr>
      <vt:lpstr>3137-01 P4幹事用</vt:lpstr>
      <vt:lpstr>3137-01 P5集計結果</vt:lpstr>
      <vt:lpstr>数値</vt:lpstr>
      <vt:lpstr>ﾃﾞｰﾀ入力・集計①</vt:lpstr>
      <vt:lpstr>ﾃﾞｰﾀ入力・集計②</vt:lpstr>
      <vt:lpstr>体験談</vt:lpstr>
      <vt:lpstr>講演</vt:lpstr>
      <vt:lpstr>大会運営</vt:lpstr>
      <vt:lpstr>総合評価</vt:lpstr>
      <vt:lpstr>期待・要望</vt:lpstr>
      <vt:lpstr>その他意見</vt:lpstr>
    </vt:vector>
  </TitlesOfParts>
  <Company>株式会社小糸製作所</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品質保証部</dc:creator>
  <cp:lastModifiedBy>s890376</cp:lastModifiedBy>
  <cp:lastPrinted>2010-01-27T05:34:30Z</cp:lastPrinted>
  <dcterms:created xsi:type="dcterms:W3CDTF">2002-02-05T06:02:48Z</dcterms:created>
  <dcterms:modified xsi:type="dcterms:W3CDTF">2020-02-18T00:17:07Z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0x010100EF78CFC77271354195C530399E11D87F</vt:lpwstr>
  </property>
</Properties>
</file>