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3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2.xml" ContentType="application/vnd.openxmlformats-officedocument.drawing+xml"/>
  <Override PartName="/xl/drawings/drawing11.xml" ContentType="application/vnd.openxmlformats-officedocument.drawing+xml"/>
  <Override PartName="/xl/drawings/drawing10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3.xml" ContentType="application/vnd.openxmlformats-officedocument.drawing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pc201\全社部間共有\45TQM推進部\3 QCサークル\2020年　地区業務\00_地区規定（2020年度版）\本物（修正版）\2020年度QCサークル静岡地区規定(メンテナンス用)\03-行事編(メンテナンス用)\"/>
    </mc:Choice>
  </mc:AlternateContent>
  <bookViews>
    <workbookView xWindow="0" yWindow="-135" windowWidth="11745" windowHeight="9675" tabRatio="687"/>
  </bookViews>
  <sheets>
    <sheet name="3152-03 P1" sheetId="46" r:id="rId1"/>
    <sheet name="3152-03 P2 " sheetId="60" r:id="rId2"/>
    <sheet name="3152-03 P3" sheetId="8" r:id="rId3"/>
    <sheet name="表紙 " sheetId="59" r:id="rId4"/>
    <sheet name="会計報告" sheetId="47" r:id="rId5"/>
    <sheet name="①会場費" sheetId="48" r:id="rId6"/>
    <sheet name="②印刷費" sheetId="49" r:id="rId7"/>
    <sheet name="③食費" sheetId="50" r:id="rId8"/>
    <sheet name="④講師関係費" sheetId="51" r:id="rId9"/>
    <sheet name="⑥通信費" sheetId="52" r:id="rId10"/>
    <sheet name="⑦行事運営費" sheetId="53" r:id="rId11"/>
    <sheet name="⑧行事反省会費" sheetId="54" r:id="rId12"/>
    <sheet name="⑨行事担当　反省会費" sheetId="55" r:id="rId13"/>
    <sheet name="⑨リハーサル費" sheetId="56" r:id="rId14"/>
    <sheet name="⑪雑費" sheetId="57" r:id="rId15"/>
    <sheet name="領収書台紙" sheetId="40" r:id="rId16"/>
  </sheets>
  <calcPr calcId="162913"/>
</workbook>
</file>

<file path=xl/calcChain.xml><?xml version="1.0" encoding="utf-8"?>
<calcChain xmlns="http://schemas.openxmlformats.org/spreadsheetml/2006/main">
  <c r="E32" i="60" l="1"/>
  <c r="E36" i="60" s="1"/>
  <c r="C32" i="60"/>
  <c r="E35" i="60" s="1"/>
  <c r="G31" i="60"/>
  <c r="G30" i="60"/>
  <c r="G29" i="60"/>
  <c r="G28" i="60"/>
  <c r="G27" i="60"/>
  <c r="G26" i="60"/>
  <c r="G25" i="60"/>
  <c r="G24" i="60"/>
  <c r="G23" i="60"/>
  <c r="G20" i="60"/>
  <c r="G19" i="60"/>
  <c r="G15" i="60"/>
  <c r="E15" i="60"/>
  <c r="C36" i="60" s="1"/>
  <c r="H36" i="60" s="1"/>
  <c r="C15" i="60"/>
  <c r="C35" i="60"/>
  <c r="G10" i="47"/>
  <c r="C11" i="47"/>
  <c r="E11" i="47"/>
  <c r="G11" i="47" s="1"/>
  <c r="G12" i="47"/>
  <c r="C13" i="47"/>
  <c r="E13" i="47"/>
  <c r="E15" i="47" s="1"/>
  <c r="C34" i="47" s="1"/>
  <c r="G14" i="47"/>
  <c r="E20" i="47"/>
  <c r="G20" i="47" s="1"/>
  <c r="G22" i="47"/>
  <c r="G23" i="47"/>
  <c r="C30" i="47"/>
  <c r="E33" i="47" s="1"/>
  <c r="L25" i="48"/>
  <c r="F34" i="48"/>
  <c r="H38" i="48" s="1"/>
  <c r="E19" i="47" s="1"/>
  <c r="H37" i="48"/>
  <c r="H39" i="48" s="1"/>
  <c r="F30" i="49"/>
  <c r="H34" i="49" s="1"/>
  <c r="H33" i="49"/>
  <c r="F11" i="50"/>
  <c r="F30" i="50"/>
  <c r="E21" i="47" s="1"/>
  <c r="G21" i="47" s="1"/>
  <c r="H33" i="50"/>
  <c r="H35" i="50" s="1"/>
  <c r="H34" i="50"/>
  <c r="F30" i="51"/>
  <c r="H33" i="51"/>
  <c r="H35" i="51" s="1"/>
  <c r="H34" i="51"/>
  <c r="F13" i="52"/>
  <c r="F14" i="52"/>
  <c r="F29" i="52"/>
  <c r="E24" i="47" s="1"/>
  <c r="G24" i="47" s="1"/>
  <c r="H32" i="52"/>
  <c r="H34" i="52" s="1"/>
  <c r="H33" i="52"/>
  <c r="F11" i="53"/>
  <c r="F30" i="53" s="1"/>
  <c r="F12" i="53"/>
  <c r="F13" i="53"/>
  <c r="H33" i="53"/>
  <c r="F30" i="54"/>
  <c r="H34" i="54" s="1"/>
  <c r="E26" i="47" s="1"/>
  <c r="G26" i="47" s="1"/>
  <c r="H33" i="54"/>
  <c r="H35" i="54" s="1"/>
  <c r="F30" i="55"/>
  <c r="H34" i="55" s="1"/>
  <c r="E27" i="47" s="1"/>
  <c r="G27" i="47" s="1"/>
  <c r="H33" i="55"/>
  <c r="F11" i="56"/>
  <c r="F30" i="56"/>
  <c r="H34" i="56" s="1"/>
  <c r="H33" i="56"/>
  <c r="F30" i="57"/>
  <c r="E29" i="47" s="1"/>
  <c r="G29" i="47" s="1"/>
  <c r="H33" i="57"/>
  <c r="H34" i="53" l="1"/>
  <c r="E25" i="47"/>
  <c r="G25" i="47" s="1"/>
  <c r="E30" i="47"/>
  <c r="E34" i="47" s="1"/>
  <c r="H34" i="47" s="1"/>
  <c r="G19" i="47"/>
  <c r="E28" i="47"/>
  <c r="G28" i="47" s="1"/>
  <c r="H35" i="56"/>
  <c r="L37" i="60"/>
  <c r="C39" i="60"/>
  <c r="H39" i="60" s="1"/>
  <c r="C37" i="60"/>
  <c r="H35" i="55"/>
  <c r="H35" i="53"/>
  <c r="H35" i="49"/>
  <c r="H35" i="60"/>
  <c r="H34" i="57"/>
  <c r="H35" i="57" s="1"/>
  <c r="G32" i="60"/>
  <c r="G13" i="47"/>
  <c r="G15" i="47" s="1"/>
  <c r="C15" i="47"/>
  <c r="C33" i="47" s="1"/>
  <c r="H33" i="47" s="1"/>
  <c r="L35" i="47" l="1"/>
  <c r="C35" i="47"/>
  <c r="C37" i="47"/>
  <c r="H37" i="47" s="1"/>
  <c r="G30" i="47"/>
  <c r="E37" i="60"/>
  <c r="L36" i="60"/>
  <c r="H37" i="60"/>
  <c r="L34" i="47"/>
  <c r="E35" i="47"/>
  <c r="H35" i="47"/>
</calcChain>
</file>

<file path=xl/sharedStrings.xml><?xml version="1.0" encoding="utf-8"?>
<sst xmlns="http://schemas.openxmlformats.org/spreadsheetml/2006/main" count="598" uniqueCount="339">
  <si>
    <t>ＱＣサークル静岡地区</t>
    <rPh sb="6" eb="8">
      <t>シズオカ</t>
    </rPh>
    <rPh sb="8" eb="10">
      <t>チク</t>
    </rPh>
    <phoneticPr fontId="2"/>
  </si>
  <si>
    <t>制定</t>
    <rPh sb="0" eb="2">
      <t>セイテイ</t>
    </rPh>
    <phoneticPr fontId="2"/>
  </si>
  <si>
    <t>改　　　　　訂　　　　　内　　　　　容</t>
    <rPh sb="0" eb="1">
      <t>アラタ</t>
    </rPh>
    <rPh sb="6" eb="7">
      <t>テイ</t>
    </rPh>
    <rPh sb="12" eb="13">
      <t>ウチ</t>
    </rPh>
    <rPh sb="18" eb="19">
      <t>カタチ</t>
    </rPh>
    <phoneticPr fontId="2"/>
  </si>
  <si>
    <t>規 定 名</t>
    <rPh sb="0" eb="1">
      <t>キ</t>
    </rPh>
    <rPh sb="2" eb="3">
      <t>サダム</t>
    </rPh>
    <rPh sb="4" eb="5">
      <t>メイ</t>
    </rPh>
    <phoneticPr fontId="2"/>
  </si>
  <si>
    <t>改　訂　日</t>
    <rPh sb="0" eb="1">
      <t>アラタ</t>
    </rPh>
    <rPh sb="2" eb="3">
      <t>テイ</t>
    </rPh>
    <rPh sb="4" eb="5">
      <t>ビ</t>
    </rPh>
    <phoneticPr fontId="2"/>
  </si>
  <si>
    <t>１．目　的</t>
    <rPh sb="2" eb="5">
      <t>モクテキ</t>
    </rPh>
    <phoneticPr fontId="2"/>
  </si>
  <si>
    <t>２．書　式</t>
    <rPh sb="2" eb="5">
      <t>ショシキ</t>
    </rPh>
    <phoneticPr fontId="2"/>
  </si>
  <si>
    <t xml:space="preserve"> ＱＣサークル大会・研修会事務局</t>
  </si>
  <si>
    <t xml:space="preserve">  科目別費用一覧</t>
  </si>
  <si>
    <t>№</t>
  </si>
  <si>
    <t>詳　　細　　項　　目</t>
  </si>
  <si>
    <t>単価</t>
  </si>
  <si>
    <t>数量</t>
  </si>
  <si>
    <t>単位</t>
  </si>
  <si>
    <t>金　　　額</t>
    <phoneticPr fontId="2"/>
  </si>
  <si>
    <t>領収書№</t>
  </si>
  <si>
    <t>備　　　考</t>
    <phoneticPr fontId="2"/>
  </si>
  <si>
    <t>合　　　　　計</t>
  </si>
  <si>
    <t>注１：</t>
  </si>
  <si>
    <t>予算：</t>
  </si>
  <si>
    <t>実績：</t>
  </si>
  <si>
    <t>注２：</t>
  </si>
  <si>
    <t>差額：</t>
  </si>
  <si>
    <t>科目：</t>
    <phoneticPr fontId="2"/>
  </si>
  <si>
    <t>１．収入の部</t>
  </si>
  <si>
    <t>利　　　子</t>
  </si>
  <si>
    <t>合　　　計</t>
  </si>
  <si>
    <t>２．支出の部</t>
  </si>
  <si>
    <t>３．差引残高（収入の部合計－支出の部合計）</t>
  </si>
  <si>
    <t>以上</t>
  </si>
  <si>
    <t>静岡地区行事用Ａ………地区開催行事の会計報告に使用する。</t>
    <rPh sb="0" eb="2">
      <t>シズオカ</t>
    </rPh>
    <rPh sb="2" eb="4">
      <t>チク</t>
    </rPh>
    <rPh sb="4" eb="6">
      <t>ギョウジ</t>
    </rPh>
    <rPh sb="6" eb="7">
      <t>ヨウ</t>
    </rPh>
    <rPh sb="11" eb="13">
      <t>チク</t>
    </rPh>
    <rPh sb="13" eb="15">
      <t>カイサイ</t>
    </rPh>
    <rPh sb="15" eb="17">
      <t>ギョウジ</t>
    </rPh>
    <rPh sb="18" eb="20">
      <t>カイケイ</t>
    </rPh>
    <rPh sb="20" eb="22">
      <t>ホウコク</t>
    </rPh>
    <rPh sb="23" eb="25">
      <t>シヨウ</t>
    </rPh>
    <phoneticPr fontId="2"/>
  </si>
  <si>
    <t>科　　目</t>
  </si>
  <si>
    <t>予　　算</t>
  </si>
  <si>
    <t>実　　績</t>
  </si>
  <si>
    <t>備　　考</t>
  </si>
  <si>
    <t>(1)予　　　算</t>
  </si>
  <si>
    <t>(2)実　　　績</t>
  </si>
  <si>
    <t>５．地区事務局納金</t>
  </si>
  <si>
    <t>[集計例]</t>
  </si>
  <si>
    <t>枚</t>
    <rPh sb="0" eb="1">
      <t>マイ</t>
    </rPh>
    <phoneticPr fontId="2"/>
  </si>
  <si>
    <t>式</t>
    <rPh sb="0" eb="1">
      <t>シキ</t>
    </rPh>
    <phoneticPr fontId="2"/>
  </si>
  <si>
    <t>　　年　　月　　日</t>
    <phoneticPr fontId="2"/>
  </si>
  <si>
    <t>－</t>
    <phoneticPr fontId="2"/>
  </si>
  <si>
    <t>【単位　円】</t>
  </si>
  <si>
    <t>　参加費【一般】</t>
    <rPh sb="1" eb="4">
      <t>サンカヒ</t>
    </rPh>
    <rPh sb="5" eb="7">
      <t>イッパン</t>
    </rPh>
    <phoneticPr fontId="2"/>
  </si>
  <si>
    <t>人</t>
    <rPh sb="0" eb="1">
      <t>ニン</t>
    </rPh>
    <phoneticPr fontId="2"/>
  </si>
  <si>
    <t>　参加費【賛助会員】</t>
    <rPh sb="1" eb="3">
      <t>サンカ</t>
    </rPh>
    <rPh sb="3" eb="4">
      <t>ヒ</t>
    </rPh>
    <phoneticPr fontId="2"/>
  </si>
  <si>
    <t>2,310円／1人</t>
    <phoneticPr fontId="2"/>
  </si>
  <si>
    <t>＠</t>
    <phoneticPr fontId="2"/>
  </si>
  <si>
    <t>差
(予算－実績)</t>
    <rPh sb="3" eb="5">
      <t>ヨサン</t>
    </rPh>
    <rPh sb="6" eb="8">
      <t>ジッセキ</t>
    </rPh>
    <phoneticPr fontId="2"/>
  </si>
  <si>
    <t xml:space="preserve"> ９－①</t>
    <phoneticPr fontId="2"/>
  </si>
  <si>
    <t>　　　　４．地区ガイドライン</t>
  </si>
  <si>
    <t>確保額</t>
    <rPh sb="0" eb="2">
      <t>カクホ</t>
    </rPh>
    <rPh sb="2" eb="3">
      <t>ガク</t>
    </rPh>
    <phoneticPr fontId="2"/>
  </si>
  <si>
    <t>予算①</t>
    <rPh sb="0" eb="2">
      <t>ヨサン</t>
    </rPh>
    <phoneticPr fontId="2"/>
  </si>
  <si>
    <t>(3)予 実 算 差</t>
    <phoneticPr fontId="2"/>
  </si>
  <si>
    <t>＝</t>
    <phoneticPr fontId="2"/>
  </si>
  <si>
    <t>実績②</t>
    <rPh sb="0" eb="2">
      <t>ジッセキ</t>
    </rPh>
    <phoneticPr fontId="2"/>
  </si>
  <si>
    <t>＋</t>
    <phoneticPr fontId="2"/>
  </si>
  <si>
    <t>＝</t>
    <phoneticPr fontId="2"/>
  </si>
  <si>
    <r>
      <t>科目：１</t>
    </r>
    <r>
      <rPr>
        <sz val="14"/>
        <rFont val="ＨＧ丸ゴシックM"/>
        <family val="3"/>
        <charset val="128"/>
      </rPr>
      <t>．会場費</t>
    </r>
    <rPh sb="5" eb="7">
      <t>カイジョウ</t>
    </rPh>
    <rPh sb="7" eb="8">
      <t>ヒ</t>
    </rPh>
    <phoneticPr fontId="2"/>
  </si>
  <si>
    <t>単 価</t>
    <phoneticPr fontId="16"/>
  </si>
  <si>
    <t>金　　額</t>
    <phoneticPr fontId="16"/>
  </si>
  <si>
    <t>備　　考</t>
    <phoneticPr fontId="16"/>
  </si>
  <si>
    <t>１－①</t>
    <phoneticPr fontId="2"/>
  </si>
  <si>
    <r>
      <t>科目：２</t>
    </r>
    <r>
      <rPr>
        <sz val="14"/>
        <rFont val="ＨＧ丸ゴシックM"/>
        <family val="3"/>
        <charset val="128"/>
      </rPr>
      <t>．印刷費</t>
    </r>
    <rPh sb="5" eb="7">
      <t>インサツ</t>
    </rPh>
    <rPh sb="7" eb="8">
      <t>ヒ</t>
    </rPh>
    <phoneticPr fontId="2"/>
  </si>
  <si>
    <t>単 価</t>
    <phoneticPr fontId="16"/>
  </si>
  <si>
    <t>金　　額</t>
    <phoneticPr fontId="16"/>
  </si>
  <si>
    <t>備　　考</t>
    <phoneticPr fontId="16"/>
  </si>
  <si>
    <t>２－①</t>
    <phoneticPr fontId="16"/>
  </si>
  <si>
    <t>枚</t>
    <rPh sb="0" eb="1">
      <t>マイ</t>
    </rPh>
    <phoneticPr fontId="16"/>
  </si>
  <si>
    <t>２－②</t>
    <phoneticPr fontId="16"/>
  </si>
  <si>
    <t>２－③</t>
    <phoneticPr fontId="16"/>
  </si>
  <si>
    <t>参加券</t>
    <rPh sb="0" eb="2">
      <t>サンカ</t>
    </rPh>
    <rPh sb="2" eb="3">
      <t>ケン</t>
    </rPh>
    <phoneticPr fontId="16"/>
  </si>
  <si>
    <t>単 価</t>
    <phoneticPr fontId="16"/>
  </si>
  <si>
    <t>金　　額</t>
    <phoneticPr fontId="16"/>
  </si>
  <si>
    <t>備　　考</t>
    <phoneticPr fontId="16"/>
  </si>
  <si>
    <t>６－①</t>
    <phoneticPr fontId="2"/>
  </si>
  <si>
    <t>６－②</t>
    <phoneticPr fontId="2"/>
  </si>
  <si>
    <t>単 価</t>
    <phoneticPr fontId="16"/>
  </si>
  <si>
    <t>金　　額</t>
    <phoneticPr fontId="16"/>
  </si>
  <si>
    <t>備　　考</t>
    <phoneticPr fontId="16"/>
  </si>
  <si>
    <t>７－①</t>
    <phoneticPr fontId="2"/>
  </si>
  <si>
    <t>単 価</t>
    <phoneticPr fontId="16"/>
  </si>
  <si>
    <t>金　　額</t>
    <phoneticPr fontId="16"/>
  </si>
  <si>
    <t>備　　考</t>
    <phoneticPr fontId="16"/>
  </si>
  <si>
    <t>８－③</t>
    <phoneticPr fontId="16"/>
  </si>
  <si>
    <t>単 価</t>
    <phoneticPr fontId="16"/>
  </si>
  <si>
    <t>金　　額</t>
    <phoneticPr fontId="16"/>
  </si>
  <si>
    <t>備　　考</t>
    <phoneticPr fontId="16"/>
  </si>
  <si>
    <t>単 価</t>
    <phoneticPr fontId="16"/>
  </si>
  <si>
    <t>金　　額</t>
    <phoneticPr fontId="16"/>
  </si>
  <si>
    <t>備　　考</t>
    <phoneticPr fontId="16"/>
  </si>
  <si>
    <t>　3.看板費</t>
    <rPh sb="3" eb="5">
      <t>カンバン</t>
    </rPh>
    <rPh sb="5" eb="6">
      <t>ヒ</t>
    </rPh>
    <phoneticPr fontId="2"/>
  </si>
  <si>
    <t>　4.宿泊費</t>
    <rPh sb="3" eb="6">
      <t>シュクハクヒ</t>
    </rPh>
    <phoneticPr fontId="2"/>
  </si>
  <si>
    <t xml:space="preserve"> ＱＣサークル大会・研修会事務局 　科目別費用一覧</t>
    <rPh sb="13" eb="16">
      <t>ジ</t>
    </rPh>
    <phoneticPr fontId="2"/>
  </si>
  <si>
    <t xml:space="preserve"> 科目</t>
  </si>
  <si>
    <t>雑費</t>
    <rPh sb="0" eb="1">
      <t>ザツ</t>
    </rPh>
    <rPh sb="1" eb="2">
      <t>ヒ</t>
    </rPh>
    <phoneticPr fontId="2"/>
  </si>
  <si>
    <t>会計報告要領</t>
    <rPh sb="0" eb="2">
      <t>カイケイ</t>
    </rPh>
    <rPh sb="2" eb="4">
      <t>ホウコク</t>
    </rPh>
    <rPh sb="4" eb="6">
      <t>ヨウリョウ</t>
    </rPh>
    <phoneticPr fontId="2"/>
  </si>
  <si>
    <t>科目別費用一覧…………領収書を添付して科目別集計に用いる。</t>
    <rPh sb="0" eb="2">
      <t>カモク</t>
    </rPh>
    <rPh sb="2" eb="3">
      <t>ベツ</t>
    </rPh>
    <rPh sb="3" eb="5">
      <t>ヒヨウ</t>
    </rPh>
    <rPh sb="5" eb="7">
      <t>イチラン</t>
    </rPh>
    <rPh sb="11" eb="14">
      <t>リョウシュウショ</t>
    </rPh>
    <rPh sb="15" eb="17">
      <t>テンプ</t>
    </rPh>
    <rPh sb="19" eb="21">
      <t>カモク</t>
    </rPh>
    <rPh sb="21" eb="22">
      <t>ベツ</t>
    </rPh>
    <rPh sb="22" eb="24">
      <t>シュウケイ</t>
    </rPh>
    <rPh sb="25" eb="26">
      <t>モチ</t>
    </rPh>
    <phoneticPr fontId="2"/>
  </si>
  <si>
    <t>地区にて定めた用紙を使用することにより収入・支出を明確にし、会計報告と監査に役立てる。</t>
    <rPh sb="0" eb="2">
      <t>チク</t>
    </rPh>
    <rPh sb="4" eb="5">
      <t>サダ</t>
    </rPh>
    <rPh sb="7" eb="9">
      <t>ヨウシ</t>
    </rPh>
    <rPh sb="10" eb="14">
      <t>シヨウスルコト</t>
    </rPh>
    <rPh sb="19" eb="21">
      <t>シュウニュウ</t>
    </rPh>
    <rPh sb="22" eb="24">
      <t>シシュツ</t>
    </rPh>
    <rPh sb="25" eb="27">
      <t>メイカク</t>
    </rPh>
    <rPh sb="30" eb="32">
      <t>カイケイ</t>
    </rPh>
    <rPh sb="32" eb="34">
      <t>ホウコク</t>
    </rPh>
    <rPh sb="35" eb="37">
      <t>カンサ</t>
    </rPh>
    <rPh sb="38" eb="40">
      <t>ヤクダ</t>
    </rPh>
    <phoneticPr fontId="2"/>
  </si>
  <si>
    <t>漏れの追加及び現状に合わせ見直し追加</t>
    <rPh sb="0" eb="1">
      <t>モ</t>
    </rPh>
    <rPh sb="3" eb="5">
      <t>ツイカ</t>
    </rPh>
    <rPh sb="5" eb="6">
      <t>オヨ</t>
    </rPh>
    <rPh sb="7" eb="9">
      <t>ゲンジョウ</t>
    </rPh>
    <rPh sb="10" eb="11">
      <t>ア</t>
    </rPh>
    <rPh sb="13" eb="15">
      <t>ミナオ</t>
    </rPh>
    <rPh sb="16" eb="18">
      <t>ツイカ</t>
    </rPh>
    <phoneticPr fontId="2"/>
  </si>
  <si>
    <t>（</t>
    <phoneticPr fontId="2"/>
  </si>
  <si>
    <t>／</t>
    <phoneticPr fontId="2"/>
  </si>
  <si>
    <t>）</t>
    <phoneticPr fontId="2"/>
  </si>
  <si>
    <t>－</t>
    <phoneticPr fontId="2"/>
  </si>
  <si>
    <t>2010.03.01</t>
    <phoneticPr fontId="2"/>
  </si>
  <si>
    <t>（１）</t>
    <phoneticPr fontId="2"/>
  </si>
  <si>
    <t>2010.07.01</t>
    <phoneticPr fontId="2"/>
  </si>
  <si>
    <t>（２）</t>
    <phoneticPr fontId="2"/>
  </si>
  <si>
    <t>３．作成要領</t>
    <rPh sb="2" eb="4">
      <t>サクセイ</t>
    </rPh>
    <rPh sb="4" eb="6">
      <t>ヨウリョウ</t>
    </rPh>
    <phoneticPr fontId="2"/>
  </si>
  <si>
    <t>　※振込手数料が発生する場合は、振込明細書をコピーし、請求書にコピーを添え貼付。</t>
    <rPh sb="2" eb="4">
      <t>フリコミ</t>
    </rPh>
    <rPh sb="4" eb="7">
      <t>テスウリョウ</t>
    </rPh>
    <rPh sb="8" eb="10">
      <t>ハッセイ</t>
    </rPh>
    <rPh sb="12" eb="14">
      <t>バアイ</t>
    </rPh>
    <rPh sb="16" eb="18">
      <t>フリコミ</t>
    </rPh>
    <rPh sb="18" eb="21">
      <t>メイサイショ</t>
    </rPh>
    <rPh sb="27" eb="30">
      <t>セイキュウショ</t>
    </rPh>
    <rPh sb="35" eb="36">
      <t>ソ</t>
    </rPh>
    <rPh sb="37" eb="39">
      <t>テンプ</t>
    </rPh>
    <phoneticPr fontId="2"/>
  </si>
  <si>
    <t>「静岡地区行事用Ａ」のフォームを用いて、会計報告を作成する。</t>
    <rPh sb="1" eb="3">
      <t>シズオカ</t>
    </rPh>
    <rPh sb="16" eb="17">
      <t>モチ</t>
    </rPh>
    <rPh sb="20" eb="22">
      <t>カイケイ</t>
    </rPh>
    <rPh sb="22" eb="24">
      <t>ホウコク</t>
    </rPh>
    <rPh sb="25" eb="27">
      <t>サクセイ</t>
    </rPh>
    <phoneticPr fontId="2"/>
  </si>
  <si>
    <t>支払明細として、｢科目別費用一覧」を作成する。</t>
    <rPh sb="0" eb="2">
      <t>シハラ</t>
    </rPh>
    <rPh sb="2" eb="4">
      <t>メイサイ</t>
    </rPh>
    <rPh sb="9" eb="11">
      <t>カモク</t>
    </rPh>
    <rPh sb="11" eb="12">
      <t>ベツ</t>
    </rPh>
    <rPh sb="12" eb="14">
      <t>ヒヨウ</t>
    </rPh>
    <rPh sb="14" eb="16">
      <t>イチラン</t>
    </rPh>
    <rPh sb="18" eb="20">
      <t>サクセイ</t>
    </rPh>
    <phoneticPr fontId="2"/>
  </si>
  <si>
    <t>科目別の領収書台紙に、領収書を貼付する。</t>
    <rPh sb="0" eb="2">
      <t>カモク</t>
    </rPh>
    <rPh sb="2" eb="3">
      <t>ベツ</t>
    </rPh>
    <rPh sb="4" eb="7">
      <t>リョウシュウショ</t>
    </rPh>
    <rPh sb="7" eb="9">
      <t>ダイシ</t>
    </rPh>
    <rPh sb="11" eb="14">
      <t>リョウシュウショ</t>
    </rPh>
    <rPh sb="15" eb="17">
      <t>テンプ</t>
    </rPh>
    <phoneticPr fontId="2"/>
  </si>
  <si>
    <t>　※必ず、領収書１点につき１ナンバーとする。</t>
    <rPh sb="2" eb="3">
      <t>カナラ</t>
    </rPh>
    <phoneticPr fontId="2"/>
  </si>
  <si>
    <t>　　原紙は通信費の科目に貼付する。</t>
    <rPh sb="2" eb="4">
      <t>ゲンシ</t>
    </rPh>
    <rPh sb="9" eb="11">
      <t>カモク</t>
    </rPh>
    <rPh sb="12" eb="14">
      <t>テンプ</t>
    </rPh>
    <phoneticPr fontId="2"/>
  </si>
  <si>
    <t>会計報告書・領収書・通帳残高の一致を確認し、口座の解約前に地区事務局へ提出し確認を得る。</t>
    <rPh sb="0" eb="2">
      <t>カイケイ</t>
    </rPh>
    <rPh sb="2" eb="5">
      <t>ホウコクショ</t>
    </rPh>
    <rPh sb="6" eb="9">
      <t>リョウシュウショ</t>
    </rPh>
    <rPh sb="10" eb="12">
      <t>ツウチョウ</t>
    </rPh>
    <rPh sb="12" eb="14">
      <t>ザンダカ</t>
    </rPh>
    <rPh sb="15" eb="17">
      <t>イッチ</t>
    </rPh>
    <rPh sb="18" eb="20">
      <t>カクニン</t>
    </rPh>
    <rPh sb="22" eb="24">
      <t>コウザ</t>
    </rPh>
    <rPh sb="25" eb="27">
      <t>カイヤク</t>
    </rPh>
    <rPh sb="27" eb="28">
      <t>マエ</t>
    </rPh>
    <rPh sb="29" eb="31">
      <t>チク</t>
    </rPh>
    <rPh sb="31" eb="34">
      <t>ジムキョク</t>
    </rPh>
    <rPh sb="35" eb="37">
      <t>テイシュツ</t>
    </rPh>
    <rPh sb="38" eb="40">
      <t>カクニン</t>
    </rPh>
    <rPh sb="41" eb="42">
      <t>エ</t>
    </rPh>
    <phoneticPr fontId="2"/>
  </si>
  <si>
    <t>計上科目や、賛助会員特典の振込みに間違いがないか、事前に確認してもらうこと。</t>
    <rPh sb="0" eb="2">
      <t>ケイジョウ</t>
    </rPh>
    <rPh sb="2" eb="4">
      <t>カモク</t>
    </rPh>
    <rPh sb="6" eb="8">
      <t>サンジョ</t>
    </rPh>
    <rPh sb="8" eb="10">
      <t>カイイン</t>
    </rPh>
    <rPh sb="10" eb="12">
      <t>トクテン</t>
    </rPh>
    <rPh sb="13" eb="15">
      <t>フリコ</t>
    </rPh>
    <rPh sb="17" eb="19">
      <t>マチガ</t>
    </rPh>
    <rPh sb="25" eb="27">
      <t>ジゼン</t>
    </rPh>
    <rPh sb="28" eb="30">
      <t>カクニン</t>
    </rPh>
    <phoneticPr fontId="2"/>
  </si>
  <si>
    <t>事務局確認後、口座の解約を行う。</t>
    <rPh sb="0" eb="3">
      <t>ジムキョク</t>
    </rPh>
    <rPh sb="3" eb="5">
      <t>カクニン</t>
    </rPh>
    <rPh sb="5" eb="6">
      <t>ゴ</t>
    </rPh>
    <rPh sb="7" eb="9">
      <t>コウザ</t>
    </rPh>
    <rPh sb="10" eb="12">
      <t>カイヤク</t>
    </rPh>
    <rPh sb="13" eb="14">
      <t>オコナ</t>
    </rPh>
    <phoneticPr fontId="2"/>
  </si>
  <si>
    <t>解約時に残金はすべて地区口座に振り込む。その際の振込手数料は、行事口座負担とする。</t>
    <rPh sb="0" eb="2">
      <t>カイヤク</t>
    </rPh>
    <rPh sb="2" eb="3">
      <t>ジ</t>
    </rPh>
    <rPh sb="4" eb="6">
      <t>ザンキン</t>
    </rPh>
    <rPh sb="10" eb="12">
      <t>チク</t>
    </rPh>
    <rPh sb="12" eb="14">
      <t>コウザ</t>
    </rPh>
    <rPh sb="15" eb="16">
      <t>フ</t>
    </rPh>
    <rPh sb="17" eb="18">
      <t>コ</t>
    </rPh>
    <rPh sb="22" eb="23">
      <t>サイ</t>
    </rPh>
    <rPh sb="24" eb="26">
      <t>フリコミ</t>
    </rPh>
    <rPh sb="26" eb="29">
      <t>テスウリョウ</t>
    </rPh>
    <rPh sb="35" eb="37">
      <t>フタン</t>
    </rPh>
    <phoneticPr fontId="2"/>
  </si>
  <si>
    <t>解約時にもらう預金利息計算書は、解約した通帳と一緒に、利子収入台紙に添付する。</t>
    <rPh sb="0" eb="2">
      <t>カイヤク</t>
    </rPh>
    <rPh sb="2" eb="3">
      <t>ジ</t>
    </rPh>
    <rPh sb="7" eb="9">
      <t>ヨキン</t>
    </rPh>
    <rPh sb="9" eb="11">
      <t>リソク</t>
    </rPh>
    <rPh sb="11" eb="14">
      <t>ケイサンショ</t>
    </rPh>
    <rPh sb="16" eb="18">
      <t>カイヤク</t>
    </rPh>
    <rPh sb="20" eb="22">
      <t>ツウチョウ</t>
    </rPh>
    <rPh sb="23" eb="25">
      <t>イッショ</t>
    </rPh>
    <phoneticPr fontId="2"/>
  </si>
  <si>
    <t>各書類の印は、印刷後に朱肉を使って、押印すること。</t>
    <rPh sb="0" eb="1">
      <t>カク</t>
    </rPh>
    <rPh sb="1" eb="3">
      <t>ショルイ</t>
    </rPh>
    <rPh sb="4" eb="5">
      <t>イン</t>
    </rPh>
    <rPh sb="7" eb="9">
      <t>インサツ</t>
    </rPh>
    <rPh sb="9" eb="10">
      <t>ゴ</t>
    </rPh>
    <rPh sb="11" eb="13">
      <t>シュニク</t>
    </rPh>
    <rPh sb="14" eb="15">
      <t>ツカ</t>
    </rPh>
    <rPh sb="18" eb="20">
      <t>オウイン</t>
    </rPh>
    <phoneticPr fontId="2"/>
  </si>
  <si>
    <t>４．注意事項</t>
    <rPh sb="2" eb="4">
      <t>チュウイ</t>
    </rPh>
    <rPh sb="4" eb="6">
      <t>ジコウ</t>
    </rPh>
    <phoneticPr fontId="2"/>
  </si>
  <si>
    <t>５．報告・承認</t>
    <rPh sb="2" eb="4">
      <t>ホウコク</t>
    </rPh>
    <rPh sb="5" eb="7">
      <t>ショウニン</t>
    </rPh>
    <phoneticPr fontId="2"/>
  </si>
  <si>
    <t>次回の幹事会に本会計報告用紙にて決算報告し、承認を得る。</t>
    <rPh sb="0" eb="2">
      <t>ジカイ</t>
    </rPh>
    <rPh sb="3" eb="6">
      <t>カンジカイ</t>
    </rPh>
    <rPh sb="7" eb="8">
      <t>ホン</t>
    </rPh>
    <rPh sb="8" eb="10">
      <t>カイケイ</t>
    </rPh>
    <rPh sb="10" eb="12">
      <t>ホウコク</t>
    </rPh>
    <rPh sb="12" eb="14">
      <t>ヨウシ</t>
    </rPh>
    <phoneticPr fontId="2"/>
  </si>
  <si>
    <t>（１）</t>
    <phoneticPr fontId="2"/>
  </si>
  <si>
    <t>（２）</t>
    <phoneticPr fontId="2"/>
  </si>
  <si>
    <t>（３）</t>
    <phoneticPr fontId="2"/>
  </si>
  <si>
    <t>（４）</t>
    <phoneticPr fontId="2"/>
  </si>
  <si>
    <t>（５）</t>
    <phoneticPr fontId="2"/>
  </si>
  <si>
    <t>（６）</t>
    <phoneticPr fontId="2"/>
  </si>
  <si>
    <t>①科目別に、[科目№－連番]の要領で領収書に付番する。（例：1-①、1-②）</t>
    <rPh sb="1" eb="3">
      <t>カモク</t>
    </rPh>
    <rPh sb="3" eb="4">
      <t>ベツ</t>
    </rPh>
    <rPh sb="7" eb="9">
      <t>カモク</t>
    </rPh>
    <rPh sb="11" eb="13">
      <t>レンバン</t>
    </rPh>
    <rPh sb="15" eb="17">
      <t>ヨウリョウ</t>
    </rPh>
    <rPh sb="18" eb="21">
      <t>リョウシュウショ</t>
    </rPh>
    <rPh sb="22" eb="23">
      <t>フ</t>
    </rPh>
    <rPh sb="23" eb="24">
      <t>バン</t>
    </rPh>
    <rPh sb="28" eb="29">
      <t>レイ</t>
    </rPh>
    <phoneticPr fontId="2"/>
  </si>
  <si>
    <t>②科目別にまとめて領収書台紙に貼り付ける。</t>
    <rPh sb="1" eb="3">
      <t>カモク</t>
    </rPh>
    <rPh sb="3" eb="4">
      <t>ベツ</t>
    </rPh>
    <rPh sb="9" eb="12">
      <t>リョウシュウショ</t>
    </rPh>
    <rPh sb="12" eb="14">
      <t>ダイシ</t>
    </rPh>
    <rPh sb="15" eb="16">
      <t>ハ</t>
    </rPh>
    <rPh sb="17" eb="18">
      <t>ツ</t>
    </rPh>
    <phoneticPr fontId="2"/>
  </si>
  <si>
    <t>③振込支払いで領収書が無いときは、請求書と振込明細書を併せて貼付する。</t>
    <rPh sb="1" eb="3">
      <t>フリコミ</t>
    </rPh>
    <rPh sb="3" eb="5">
      <t>シハラ</t>
    </rPh>
    <rPh sb="7" eb="10">
      <t>リョウシュウショ</t>
    </rPh>
    <rPh sb="11" eb="12">
      <t>ナ</t>
    </rPh>
    <rPh sb="17" eb="20">
      <t>セイキュウショ</t>
    </rPh>
    <rPh sb="21" eb="23">
      <t>フリコミ</t>
    </rPh>
    <rPh sb="23" eb="26">
      <t>メイサイショ</t>
    </rPh>
    <rPh sb="27" eb="28">
      <t>アワ</t>
    </rPh>
    <rPh sb="30" eb="32">
      <t>テンプ</t>
    </rPh>
    <phoneticPr fontId="2"/>
  </si>
  <si>
    <t>4,500／１人</t>
    <rPh sb="7" eb="8">
      <t>ヒト</t>
    </rPh>
    <phoneticPr fontId="2"/>
  </si>
  <si>
    <t>１－①</t>
  </si>
  <si>
    <t>７－①</t>
  </si>
  <si>
    <t>２０１２年６月１日</t>
    <phoneticPr fontId="2"/>
  </si>
  <si>
    <t>行事担当会社：ジヤトコ株式会社　　印　　　</t>
    <rPh sb="11" eb="15">
      <t>カブシキガイシャ</t>
    </rPh>
    <phoneticPr fontId="2"/>
  </si>
  <si>
    <t>差
(実績－予算)</t>
    <phoneticPr fontId="2"/>
  </si>
  <si>
    <t>（目標の４５０は招待者15名含む）</t>
    <rPh sb="1" eb="3">
      <t>モクヒョウ</t>
    </rPh>
    <rPh sb="8" eb="11">
      <t>ショウタイシャ</t>
    </rPh>
    <rPh sb="13" eb="14">
      <t>メイ</t>
    </rPh>
    <rPh sb="14" eb="15">
      <t>フク</t>
    </rPh>
    <phoneticPr fontId="2"/>
  </si>
  <si>
    <t>4,000円／１人</t>
    <rPh sb="5" eb="6">
      <t>エン</t>
    </rPh>
    <rPh sb="8" eb="9">
      <t>ヒト</t>
    </rPh>
    <phoneticPr fontId="2"/>
  </si>
  <si>
    <t>＠</t>
    <phoneticPr fontId="2"/>
  </si>
  <si>
    <t>人</t>
    <rPh sb="0" eb="1">
      <t>ヒト</t>
    </rPh>
    <phoneticPr fontId="2"/>
  </si>
  <si>
    <t>利子・雑収入</t>
    <rPh sb="3" eb="4">
      <t>ザツ</t>
    </rPh>
    <rPh sb="4" eb="6">
      <t>シュウニュウ</t>
    </rPh>
    <phoneticPr fontId="2"/>
  </si>
  <si>
    <t>　利息25円ー税金4円</t>
    <rPh sb="1" eb="3">
      <t>リソク</t>
    </rPh>
    <rPh sb="5" eb="6">
      <t>エン</t>
    </rPh>
    <rPh sb="7" eb="9">
      <t>ゼイキン</t>
    </rPh>
    <rPh sb="10" eb="11">
      <t>エン</t>
    </rPh>
    <phoneticPr fontId="2"/>
  </si>
  <si>
    <t xml:space="preserve">  １．会場費</t>
    <phoneticPr fontId="2"/>
  </si>
  <si>
    <t xml:space="preserve"> 1－①～②</t>
    <phoneticPr fontId="2"/>
  </si>
  <si>
    <t>中ホール以外は8時～の借用とした。</t>
    <rPh sb="0" eb="1">
      <t>チュウ</t>
    </rPh>
    <rPh sb="4" eb="6">
      <t>イガイ</t>
    </rPh>
    <rPh sb="8" eb="9">
      <t>ジ</t>
    </rPh>
    <rPh sb="11" eb="13">
      <t>シャクヨウ</t>
    </rPh>
    <phoneticPr fontId="2"/>
  </si>
  <si>
    <t xml:space="preserve">  ２．印刷費</t>
    <phoneticPr fontId="2"/>
  </si>
  <si>
    <t xml:space="preserve"> ２－①～④</t>
    <phoneticPr fontId="2"/>
  </si>
  <si>
    <t>6ページ増加による版板制作費増加　昨年は380100円</t>
    <rPh sb="4" eb="6">
      <t>ゾウカ</t>
    </rPh>
    <rPh sb="9" eb="10">
      <t>ハン</t>
    </rPh>
    <rPh sb="10" eb="11">
      <t>バン</t>
    </rPh>
    <rPh sb="11" eb="14">
      <t>セイサクヒ</t>
    </rPh>
    <rPh sb="14" eb="16">
      <t>ゾウカ</t>
    </rPh>
    <rPh sb="17" eb="19">
      <t>サクネン</t>
    </rPh>
    <rPh sb="26" eb="27">
      <t>エン</t>
    </rPh>
    <phoneticPr fontId="2"/>
  </si>
  <si>
    <t xml:space="preserve">  ３．食　費</t>
    <rPh sb="4" eb="5">
      <t>ショク</t>
    </rPh>
    <phoneticPr fontId="2"/>
  </si>
  <si>
    <t xml:space="preserve"> ３－①</t>
    <phoneticPr fontId="2"/>
  </si>
  <si>
    <t xml:space="preserve"> 参加人員増加450⇒550名
　 590 個.(@800)　97%の発注</t>
    <rPh sb="22" eb="23">
      <t>コ</t>
    </rPh>
    <rPh sb="35" eb="37">
      <t>ハッチュウ</t>
    </rPh>
    <phoneticPr fontId="2"/>
  </si>
  <si>
    <t xml:space="preserve">  ４．講師関係費</t>
    <rPh sb="4" eb="6">
      <t>コウシ</t>
    </rPh>
    <phoneticPr fontId="2"/>
  </si>
  <si>
    <t xml:space="preserve"> ４－①</t>
    <phoneticPr fontId="2"/>
  </si>
  <si>
    <t>デパート共通券</t>
    <rPh sb="4" eb="6">
      <t>キョウツウ</t>
    </rPh>
    <rPh sb="6" eb="7">
      <t>ケン</t>
    </rPh>
    <phoneticPr fontId="2"/>
  </si>
  <si>
    <t xml:space="preserve">  ５．アトラクション費</t>
    <phoneticPr fontId="2"/>
  </si>
  <si>
    <t xml:space="preserve">  ６．通信費</t>
    <phoneticPr fontId="2"/>
  </si>
  <si>
    <t xml:space="preserve"> ６－①～⑩</t>
    <phoneticPr fontId="2"/>
  </si>
  <si>
    <t>案内書封入・送料、各種送料他</t>
    <rPh sb="0" eb="2">
      <t>アンナイ</t>
    </rPh>
    <rPh sb="2" eb="3">
      <t>ショ</t>
    </rPh>
    <rPh sb="3" eb="4">
      <t>フウ</t>
    </rPh>
    <rPh sb="4" eb="5">
      <t>イ</t>
    </rPh>
    <rPh sb="6" eb="8">
      <t>ソウリョウ</t>
    </rPh>
    <rPh sb="9" eb="11">
      <t>カクシュ</t>
    </rPh>
    <rPh sb="11" eb="13">
      <t>ソウリョウ</t>
    </rPh>
    <phoneticPr fontId="2"/>
  </si>
  <si>
    <t xml:space="preserve">  ７．行事運営費</t>
    <phoneticPr fontId="2"/>
  </si>
  <si>
    <t xml:space="preserve"> ７－①～④</t>
    <phoneticPr fontId="2"/>
  </si>
  <si>
    <t xml:space="preserve"> 図書ｶｰﾄﾞ(@3000×24+@3000
 ×4)、花代　他</t>
    <rPh sb="1" eb="3">
      <t>トショ</t>
    </rPh>
    <rPh sb="28" eb="30">
      <t>ハナダイ</t>
    </rPh>
    <phoneticPr fontId="2"/>
  </si>
  <si>
    <t xml:space="preserve">  ８．行事反省会費</t>
    <phoneticPr fontId="2"/>
  </si>
  <si>
    <t xml:space="preserve"> ８－①～⑤</t>
    <phoneticPr fontId="2"/>
  </si>
  <si>
    <t>役員･幹事･司会者 47名</t>
    <rPh sb="0" eb="2">
      <t>ヤクイン</t>
    </rPh>
    <rPh sb="3" eb="5">
      <t>カンジ</t>
    </rPh>
    <rPh sb="6" eb="8">
      <t>シカイ</t>
    </rPh>
    <rPh sb="8" eb="9">
      <t>シャ</t>
    </rPh>
    <rPh sb="12" eb="13">
      <t>メイ</t>
    </rPh>
    <phoneticPr fontId="2"/>
  </si>
  <si>
    <t xml:space="preserve">  ９．行事担当反省会費</t>
    <phoneticPr fontId="2"/>
  </si>
  <si>
    <t xml:space="preserve">   </t>
    <phoneticPr fontId="2"/>
  </si>
  <si>
    <t xml:space="preserve"> １０．リハーサル費</t>
    <phoneticPr fontId="2"/>
  </si>
  <si>
    <t xml:space="preserve"> １０-①</t>
    <phoneticPr fontId="2"/>
  </si>
  <si>
    <t>事前審査会＠５００＊１９名</t>
    <rPh sb="0" eb="2">
      <t>ジゼン</t>
    </rPh>
    <rPh sb="2" eb="5">
      <t>シンサカイ</t>
    </rPh>
    <rPh sb="12" eb="13">
      <t>メイ</t>
    </rPh>
    <phoneticPr fontId="2"/>
  </si>
  <si>
    <t xml:space="preserve"> １１．雑費</t>
    <phoneticPr fontId="2"/>
  </si>
  <si>
    <t xml:space="preserve"> １１-①～⑤</t>
    <phoneticPr fontId="2"/>
  </si>
  <si>
    <t>講師土産・CDR・賞状筒・・他</t>
    <rPh sb="0" eb="2">
      <t>コウシ</t>
    </rPh>
    <rPh sb="2" eb="4">
      <t>ミヤゲ</t>
    </rPh>
    <rPh sb="9" eb="11">
      <t>ショウジョウ</t>
    </rPh>
    <rPh sb="11" eb="12">
      <t>ツツ</t>
    </rPh>
    <rPh sb="14" eb="15">
      <t>ホカ</t>
    </rPh>
    <phoneticPr fontId="2"/>
  </si>
  <si>
    <t>合　　　　計</t>
    <phoneticPr fontId="2"/>
  </si>
  <si>
    <t>－</t>
    <phoneticPr fontId="2"/>
  </si>
  <si>
    <r>
      <t>＝</t>
    </r>
    <r>
      <rPr>
        <sz val="11"/>
        <rFont val="ＭＳ Ｐゴシック"/>
        <family val="3"/>
        <charset val="128"/>
      </rPr>
      <t>①</t>
    </r>
    <phoneticPr fontId="2"/>
  </si>
  <si>
    <r>
      <t>＝</t>
    </r>
    <r>
      <rPr>
        <sz val="11"/>
        <rFont val="ＭＳ Ｐゴシック"/>
        <family val="3"/>
        <charset val="128"/>
      </rPr>
      <t>②</t>
    </r>
    <phoneticPr fontId="2"/>
  </si>
  <si>
    <t>２０１２年６月１日</t>
    <phoneticPr fontId="16"/>
  </si>
  <si>
    <t>２０１２年度 さつき大会</t>
    <rPh sb="4" eb="6">
      <t>ネンド</t>
    </rPh>
    <rPh sb="10" eb="12">
      <t>タイカイ</t>
    </rPh>
    <phoneticPr fontId="2"/>
  </si>
  <si>
    <t>行事担当会社：ジヤトコ㈱</t>
    <rPh sb="0" eb="2">
      <t>ギョウジ</t>
    </rPh>
    <rPh sb="2" eb="4">
      <t>タントウ</t>
    </rPh>
    <rPh sb="4" eb="6">
      <t>ガイシャ</t>
    </rPh>
    <phoneticPr fontId="2"/>
  </si>
  <si>
    <t>05.10(木)18:00～22:00 会議室 903</t>
    <rPh sb="6" eb="7">
      <t>キ</t>
    </rPh>
    <rPh sb="20" eb="23">
      <t>カイギシツ</t>
    </rPh>
    <phoneticPr fontId="16"/>
  </si>
  <si>
    <t>05.11(金)07:30～09:00 中ホール</t>
    <rPh sb="6" eb="7">
      <t>キン</t>
    </rPh>
    <rPh sb="20" eb="21">
      <t>チュウ</t>
    </rPh>
    <phoneticPr fontId="16"/>
  </si>
  <si>
    <t>05.11(金)09:00～17:00 中ホール</t>
    <rPh sb="20" eb="21">
      <t>チュウ</t>
    </rPh>
    <phoneticPr fontId="16"/>
  </si>
  <si>
    <t>05.11(金)08:00～09:00 会議ホール</t>
    <rPh sb="20" eb="22">
      <t>カイギ</t>
    </rPh>
    <phoneticPr fontId="16"/>
  </si>
  <si>
    <t>05.11(金)09:00～17:00 会議ホール</t>
    <rPh sb="20" eb="22">
      <t>カイギ</t>
    </rPh>
    <phoneticPr fontId="16"/>
  </si>
  <si>
    <t>05.11(金)07:30～9:00  会議室 903</t>
    <rPh sb="20" eb="23">
      <t>カイギシツ</t>
    </rPh>
    <phoneticPr fontId="16"/>
  </si>
  <si>
    <t>05.11(金)09:00～22:00 会議室 903</t>
    <rPh sb="20" eb="23">
      <t>カイギシツ</t>
    </rPh>
    <phoneticPr fontId="16"/>
  </si>
  <si>
    <t>05.11(金)08:00～09:00 会議室 1001-2</t>
    <rPh sb="20" eb="23">
      <t>カイギシツ</t>
    </rPh>
    <phoneticPr fontId="16"/>
  </si>
  <si>
    <t>05.11(金)09:00～17:00 会議室 1001-2</t>
    <rPh sb="20" eb="23">
      <t>カイギシツ</t>
    </rPh>
    <phoneticPr fontId="16"/>
  </si>
  <si>
    <t>05.11(金)08:30～09:00 会議室 1003</t>
    <rPh sb="20" eb="23">
      <t>カイギシツ</t>
    </rPh>
    <phoneticPr fontId="16"/>
  </si>
  <si>
    <t>05.11(金)09:00～22:00 会議室 1003</t>
    <rPh sb="20" eb="23">
      <t>カイギシツ</t>
    </rPh>
    <phoneticPr fontId="16"/>
  </si>
  <si>
    <t>05.11(金)08:30～09:00 会議室 1101</t>
    <rPh sb="20" eb="23">
      <t>カイギシツ</t>
    </rPh>
    <phoneticPr fontId="16"/>
  </si>
  <si>
    <t>05.11(金)09:00～22:00 会議室 1101</t>
    <rPh sb="20" eb="23">
      <t>カイギシツ</t>
    </rPh>
    <phoneticPr fontId="16"/>
  </si>
  <si>
    <t>05.12(土)09:00～12:00 会議室 903</t>
    <rPh sb="6" eb="7">
      <t>ツチ</t>
    </rPh>
    <rPh sb="20" eb="23">
      <t>カイギシツ</t>
    </rPh>
    <phoneticPr fontId="16"/>
  </si>
  <si>
    <t>05.11(金)07:30～17:00 中ホール
　　　　　　　　　プロジェクター</t>
    <rPh sb="20" eb="21">
      <t>チュウ</t>
    </rPh>
    <phoneticPr fontId="16"/>
  </si>
  <si>
    <t>１－②</t>
    <phoneticPr fontId="16"/>
  </si>
  <si>
    <t>05.11(金)09:00～17:00 中ホール
　　　　　　　　　司会者台（W900)</t>
    <phoneticPr fontId="16"/>
  </si>
  <si>
    <t>05.11(金)09:00～17:00 中ホール
　　　　　　　演台花台付　(W1200)</t>
    <phoneticPr fontId="16"/>
  </si>
  <si>
    <t>05.11(金)07:30～17:00 中ホール
　　　　　　　　　　　大楽屋７</t>
    <rPh sb="20" eb="21">
      <t>チュウ</t>
    </rPh>
    <rPh sb="36" eb="37">
      <t>オオ</t>
    </rPh>
    <rPh sb="37" eb="39">
      <t>ガクヤ</t>
    </rPh>
    <phoneticPr fontId="16"/>
  </si>
  <si>
    <t>05.11(金)07:30～17:00 中ホール
　　　　　　　　　　　中楽屋８</t>
    <rPh sb="20" eb="21">
      <t>チュウ</t>
    </rPh>
    <phoneticPr fontId="16"/>
  </si>
  <si>
    <t>05.11(金)09:00～17:00 中ホール
　　　　　　　　　　　個室楽屋１</t>
    <rPh sb="20" eb="21">
      <t>チュウ</t>
    </rPh>
    <rPh sb="36" eb="38">
      <t>コシツ</t>
    </rPh>
    <rPh sb="38" eb="40">
      <t>ガクヤ</t>
    </rPh>
    <phoneticPr fontId="16"/>
  </si>
  <si>
    <t>05.11(金)09:00～17:00 会議ホール風
　　　　　　　　演台花台付(W1200)</t>
    <rPh sb="20" eb="22">
      <t>カイギ</t>
    </rPh>
    <rPh sb="25" eb="26">
      <t>カゼ</t>
    </rPh>
    <phoneticPr fontId="16"/>
  </si>
  <si>
    <t>05.11(金)09:00～17:00 会議室 1101
　　　　　　　　演台花台付(W1200)</t>
    <phoneticPr fontId="16"/>
  </si>
  <si>
    <t>ＦＡＸ使用料</t>
    <rPh sb="3" eb="6">
      <t>シヨウリョウ</t>
    </rPh>
    <phoneticPr fontId="16"/>
  </si>
  <si>
    <t>さつき大会案内書</t>
    <rPh sb="3" eb="5">
      <t>タイカイ</t>
    </rPh>
    <rPh sb="5" eb="7">
      <t>アンナイ</t>
    </rPh>
    <rPh sb="7" eb="8">
      <t>ショ</t>
    </rPh>
    <phoneticPr fontId="16"/>
  </si>
  <si>
    <t>大和印刷㈱</t>
    <rPh sb="0" eb="2">
      <t>ヤマト</t>
    </rPh>
    <rPh sb="2" eb="4">
      <t>インサツ</t>
    </rPh>
    <phoneticPr fontId="16"/>
  </si>
  <si>
    <t>参加申込書</t>
    <rPh sb="0" eb="2">
      <t>サンカ</t>
    </rPh>
    <rPh sb="2" eb="4">
      <t>モウシコミ</t>
    </rPh>
    <rPh sb="4" eb="5">
      <t>ショ</t>
    </rPh>
    <phoneticPr fontId="16"/>
  </si>
  <si>
    <t>報文集</t>
    <rPh sb="0" eb="1">
      <t>ホウ</t>
    </rPh>
    <rPh sb="1" eb="2">
      <t>ブン</t>
    </rPh>
    <rPh sb="2" eb="3">
      <t>シュウ</t>
    </rPh>
    <phoneticPr fontId="16"/>
  </si>
  <si>
    <t>部</t>
    <rPh sb="0" eb="1">
      <t>ブ</t>
    </rPh>
    <phoneticPr fontId="16"/>
  </si>
  <si>
    <t>２－④</t>
    <phoneticPr fontId="16"/>
  </si>
  <si>
    <t>２０１２年６月１日</t>
    <phoneticPr fontId="16"/>
  </si>
  <si>
    <r>
      <t>科目：３</t>
    </r>
    <r>
      <rPr>
        <sz val="14"/>
        <rFont val="ＨＧ丸ゴシックM"/>
        <family val="3"/>
        <charset val="128"/>
      </rPr>
      <t>．食費</t>
    </r>
    <rPh sb="5" eb="7">
      <t>ショクヒ</t>
    </rPh>
    <phoneticPr fontId="2"/>
  </si>
  <si>
    <t>詳　　細　　項　　目</t>
    <phoneticPr fontId="16"/>
  </si>
  <si>
    <t>折詰弁当（お茶付）</t>
    <rPh sb="0" eb="2">
      <t>オリヅメ</t>
    </rPh>
    <rPh sb="2" eb="4">
      <t>ベントウ</t>
    </rPh>
    <rPh sb="6" eb="7">
      <t>チャ</t>
    </rPh>
    <rPh sb="7" eb="8">
      <t>ツケ</t>
    </rPh>
    <phoneticPr fontId="16"/>
  </si>
  <si>
    <t>個</t>
    <rPh sb="0" eb="1">
      <t>コ</t>
    </rPh>
    <phoneticPr fontId="2"/>
  </si>
  <si>
    <t>３－①</t>
    <phoneticPr fontId="2"/>
  </si>
  <si>
    <t>㈱天神屋</t>
    <rPh sb="1" eb="3">
      <t>テンジン</t>
    </rPh>
    <rPh sb="3" eb="4">
      <t>ヤ</t>
    </rPh>
    <phoneticPr fontId="16"/>
  </si>
  <si>
    <t>２０１２年６月１日</t>
    <phoneticPr fontId="16"/>
  </si>
  <si>
    <r>
      <t>科目：４</t>
    </r>
    <r>
      <rPr>
        <sz val="14"/>
        <rFont val="ＨＧ丸ゴシックM"/>
        <family val="3"/>
        <charset val="128"/>
      </rPr>
      <t>．講師関係費</t>
    </r>
    <rPh sb="5" eb="7">
      <t>コウシ</t>
    </rPh>
    <rPh sb="7" eb="10">
      <t>カンケイヒ</t>
    </rPh>
    <phoneticPr fontId="2"/>
  </si>
  <si>
    <t>詳　　細　　項　　目</t>
    <phoneticPr fontId="16"/>
  </si>
  <si>
    <t>御礼　（デパート共通券）</t>
    <rPh sb="0" eb="2">
      <t>オレイ</t>
    </rPh>
    <rPh sb="8" eb="10">
      <t>キョウツウ</t>
    </rPh>
    <rPh sb="10" eb="11">
      <t>ケン</t>
    </rPh>
    <phoneticPr fontId="16"/>
  </si>
  <si>
    <t>４－①</t>
    <phoneticPr fontId="2"/>
  </si>
  <si>
    <t>ＩＳＥＴＡＮ
コリドーフジ</t>
    <phoneticPr fontId="16"/>
  </si>
  <si>
    <t>２０１２年６月１日</t>
    <phoneticPr fontId="16"/>
  </si>
  <si>
    <r>
      <t>科目：６</t>
    </r>
    <r>
      <rPr>
        <sz val="14"/>
        <rFont val="ＨＧ丸ゴシックM"/>
        <family val="3"/>
        <charset val="128"/>
      </rPr>
      <t>．通信費</t>
    </r>
    <rPh sb="5" eb="7">
      <t>ツウシン</t>
    </rPh>
    <rPh sb="7" eb="8">
      <t>ヒ</t>
    </rPh>
    <phoneticPr fontId="2"/>
  </si>
  <si>
    <t>案内書発送（消費税込）</t>
    <rPh sb="0" eb="3">
      <t>アンナイショ</t>
    </rPh>
    <rPh sb="3" eb="5">
      <t>ハッソウ</t>
    </rPh>
    <rPh sb="6" eb="9">
      <t>ショウヒゼイ</t>
    </rPh>
    <rPh sb="9" eb="10">
      <t>コ</t>
    </rPh>
    <phoneticPr fontId="16"/>
  </si>
  <si>
    <t>社</t>
    <rPh sb="0" eb="1">
      <t>シャ</t>
    </rPh>
    <phoneticPr fontId="16"/>
  </si>
  <si>
    <t>案内書 封入</t>
    <rPh sb="0" eb="2">
      <t>アンナイ</t>
    </rPh>
    <rPh sb="2" eb="3">
      <t>ショ</t>
    </rPh>
    <rPh sb="4" eb="6">
      <t>フウニュウ</t>
    </rPh>
    <phoneticPr fontId="16"/>
  </si>
  <si>
    <t>社</t>
    <rPh sb="0" eb="1">
      <t>シャ</t>
    </rPh>
    <phoneticPr fontId="2"/>
  </si>
  <si>
    <t>参加券　発送費用</t>
    <rPh sb="0" eb="2">
      <t>サンカ</t>
    </rPh>
    <rPh sb="2" eb="3">
      <t>ケン</t>
    </rPh>
    <rPh sb="4" eb="6">
      <t>ハッソウ</t>
    </rPh>
    <rPh sb="6" eb="8">
      <t>ヒヨウ</t>
    </rPh>
    <phoneticPr fontId="16"/>
  </si>
  <si>
    <t>６－③</t>
    <phoneticPr fontId="16"/>
  </si>
  <si>
    <t>宅急便(ﾔﾏﾄ)</t>
    <phoneticPr fontId="16"/>
  </si>
  <si>
    <t>６－④</t>
    <phoneticPr fontId="16"/>
  </si>
  <si>
    <t>郵便局</t>
    <rPh sb="0" eb="3">
      <t>ユウビンキョク</t>
    </rPh>
    <phoneticPr fontId="16"/>
  </si>
  <si>
    <t>振込み手数料（会場費）</t>
    <rPh sb="0" eb="2">
      <t>フリコ</t>
    </rPh>
    <rPh sb="3" eb="6">
      <t>テスウリョウ</t>
    </rPh>
    <rPh sb="7" eb="9">
      <t>カイジョウ</t>
    </rPh>
    <rPh sb="9" eb="10">
      <t>ヒ</t>
    </rPh>
    <phoneticPr fontId="16"/>
  </si>
  <si>
    <t>６－⑤</t>
    <phoneticPr fontId="16"/>
  </si>
  <si>
    <t>会場費１－①</t>
    <rPh sb="0" eb="2">
      <t>カイジョウ</t>
    </rPh>
    <rPh sb="2" eb="3">
      <t>ヒ</t>
    </rPh>
    <phoneticPr fontId="16"/>
  </si>
  <si>
    <t>６－⑥</t>
    <phoneticPr fontId="16"/>
  </si>
  <si>
    <t>会場費１－②</t>
    <rPh sb="0" eb="2">
      <t>カイジョウ</t>
    </rPh>
    <rPh sb="2" eb="3">
      <t>ヒ</t>
    </rPh>
    <phoneticPr fontId="16"/>
  </si>
  <si>
    <t>振り込み手数料
　　　（賛助会員特典返金）</t>
    <rPh sb="0" eb="1">
      <t>フ</t>
    </rPh>
    <rPh sb="2" eb="3">
      <t>コ</t>
    </rPh>
    <rPh sb="4" eb="7">
      <t>テスウリョウ</t>
    </rPh>
    <rPh sb="12" eb="14">
      <t>サンジョ</t>
    </rPh>
    <rPh sb="14" eb="16">
      <t>カイイン</t>
    </rPh>
    <rPh sb="16" eb="18">
      <t>トクテン</t>
    </rPh>
    <rPh sb="18" eb="20">
      <t>ヘンキン</t>
    </rPh>
    <phoneticPr fontId="16"/>
  </si>
  <si>
    <t>６－⑦</t>
    <phoneticPr fontId="16"/>
  </si>
  <si>
    <t>静岡銀行</t>
    <rPh sb="0" eb="2">
      <t>シズオカ</t>
    </rPh>
    <rPh sb="2" eb="4">
      <t>ギンコウ</t>
    </rPh>
    <phoneticPr fontId="16"/>
  </si>
  <si>
    <t>振り込み手数料（昼食費）</t>
    <rPh sb="0" eb="1">
      <t>フ</t>
    </rPh>
    <rPh sb="2" eb="3">
      <t>コ</t>
    </rPh>
    <rPh sb="4" eb="7">
      <t>テスウリョウ</t>
    </rPh>
    <rPh sb="8" eb="11">
      <t>チュウショクヒ</t>
    </rPh>
    <phoneticPr fontId="16"/>
  </si>
  <si>
    <t>６－⑧</t>
    <phoneticPr fontId="16"/>
  </si>
  <si>
    <t>振り込み手数料（事務局借用金）</t>
    <rPh sb="0" eb="1">
      <t>フ</t>
    </rPh>
    <rPh sb="2" eb="3">
      <t>コ</t>
    </rPh>
    <rPh sb="4" eb="7">
      <t>テスウリョウ</t>
    </rPh>
    <rPh sb="8" eb="11">
      <t>ジムキョク</t>
    </rPh>
    <rPh sb="11" eb="13">
      <t>シャクヨウ</t>
    </rPh>
    <rPh sb="13" eb="14">
      <t>キン</t>
    </rPh>
    <phoneticPr fontId="16"/>
  </si>
  <si>
    <t>６－⑨</t>
    <phoneticPr fontId="16"/>
  </si>
  <si>
    <t>引き出し手数料（備品購入費）</t>
    <rPh sb="0" eb="1">
      <t>ヒ</t>
    </rPh>
    <rPh sb="2" eb="3">
      <t>ダ</t>
    </rPh>
    <rPh sb="4" eb="7">
      <t>テスウリョウ</t>
    </rPh>
    <rPh sb="8" eb="10">
      <t>ビヒン</t>
    </rPh>
    <rPh sb="10" eb="13">
      <t>コウニュウヒ</t>
    </rPh>
    <phoneticPr fontId="16"/>
  </si>
  <si>
    <t>６－⑩</t>
    <phoneticPr fontId="16"/>
  </si>
  <si>
    <t>振り込み手数料（大会残金）</t>
    <rPh sb="0" eb="1">
      <t>フ</t>
    </rPh>
    <rPh sb="2" eb="3">
      <t>コ</t>
    </rPh>
    <rPh sb="4" eb="7">
      <t>テスウリョウ</t>
    </rPh>
    <rPh sb="8" eb="10">
      <t>タイカイ</t>
    </rPh>
    <rPh sb="10" eb="12">
      <t>ザンキン</t>
    </rPh>
    <phoneticPr fontId="16"/>
  </si>
  <si>
    <t>６－⑪</t>
    <phoneticPr fontId="16"/>
  </si>
  <si>
    <r>
      <t>科目：７</t>
    </r>
    <r>
      <rPr>
        <sz val="14"/>
        <rFont val="ＨＧ丸ゴシックM"/>
        <family val="3"/>
        <charset val="128"/>
      </rPr>
      <t>．行事運営費</t>
    </r>
    <rPh sb="5" eb="7">
      <t>ギョウジ</t>
    </rPh>
    <rPh sb="7" eb="9">
      <t>ウンエイ</t>
    </rPh>
    <rPh sb="9" eb="10">
      <t>ヒ</t>
    </rPh>
    <phoneticPr fontId="2"/>
  </si>
  <si>
    <t>図書カード（司会者4名）</t>
    <rPh sb="0" eb="2">
      <t>トショ</t>
    </rPh>
    <rPh sb="6" eb="9">
      <t>シカイシャ</t>
    </rPh>
    <rPh sb="10" eb="11">
      <t>ナ</t>
    </rPh>
    <phoneticPr fontId="16"/>
  </si>
  <si>
    <t>ツタヤ本吉原店</t>
    <rPh sb="3" eb="4">
      <t>ホン</t>
    </rPh>
    <rPh sb="4" eb="6">
      <t>ヨシワラ</t>
    </rPh>
    <rPh sb="6" eb="7">
      <t>テン</t>
    </rPh>
    <phoneticPr fontId="16"/>
  </si>
  <si>
    <t>図書カード（発表サ-クル23）</t>
    <rPh sb="0" eb="2">
      <t>トショ</t>
    </rPh>
    <rPh sb="6" eb="8">
      <t>ハッピョウ</t>
    </rPh>
    <phoneticPr fontId="16"/>
  </si>
  <si>
    <t>ツタヤ本吉原店</t>
    <rPh sb="3" eb="6">
      <t>モトヨシハラ</t>
    </rPh>
    <rPh sb="6" eb="7">
      <t>テン</t>
    </rPh>
    <phoneticPr fontId="16"/>
  </si>
  <si>
    <t>３会場質疑の景品</t>
    <phoneticPr fontId="16"/>
  </si>
  <si>
    <t>個</t>
    <rPh sb="0" eb="1">
      <t>コ</t>
    </rPh>
    <phoneticPr fontId="16"/>
  </si>
  <si>
    <t>７－②</t>
    <phoneticPr fontId="16"/>
  </si>
  <si>
    <t>セリア</t>
    <phoneticPr fontId="16"/>
  </si>
  <si>
    <t>生花（第１会場のみ）</t>
    <phoneticPr fontId="16"/>
  </si>
  <si>
    <t>７－③</t>
    <phoneticPr fontId="16"/>
  </si>
  <si>
    <t>シーズフラワー</t>
    <phoneticPr fontId="16"/>
  </si>
  <si>
    <r>
      <t>科目：８</t>
    </r>
    <r>
      <rPr>
        <sz val="14"/>
        <rFont val="ＨＧ丸ゴシックM"/>
        <family val="3"/>
        <charset val="128"/>
      </rPr>
      <t>．行事反省会費</t>
    </r>
    <rPh sb="5" eb="7">
      <t>ギョウジ</t>
    </rPh>
    <rPh sb="7" eb="9">
      <t>ハンセイ</t>
    </rPh>
    <rPh sb="9" eb="10">
      <t>カイ</t>
    </rPh>
    <rPh sb="10" eb="11">
      <t>ヒ</t>
    </rPh>
    <phoneticPr fontId="2"/>
  </si>
  <si>
    <t>つまみ</t>
    <phoneticPr fontId="16"/>
  </si>
  <si>
    <t>８－①</t>
    <phoneticPr fontId="2"/>
  </si>
  <si>
    <t>ピアゴ
清水高橋店</t>
    <rPh sb="4" eb="6">
      <t>シミズ</t>
    </rPh>
    <rPh sb="6" eb="8">
      <t>タカハシ</t>
    </rPh>
    <rPh sb="8" eb="9">
      <t>テン</t>
    </rPh>
    <phoneticPr fontId="16"/>
  </si>
  <si>
    <t>紙コップ</t>
    <rPh sb="0" eb="1">
      <t>カミ</t>
    </rPh>
    <phoneticPr fontId="16"/>
  </si>
  <si>
    <t>８－②</t>
    <phoneticPr fontId="16"/>
  </si>
  <si>
    <t>ヤマリ</t>
    <phoneticPr fontId="16"/>
  </si>
  <si>
    <t>酒</t>
    <rPh sb="0" eb="1">
      <t>サケ</t>
    </rPh>
    <phoneticPr fontId="16"/>
  </si>
  <si>
    <t>酒の庫 あんどう</t>
    <rPh sb="0" eb="1">
      <t>サケ</t>
    </rPh>
    <rPh sb="2" eb="3">
      <t>コ</t>
    </rPh>
    <phoneticPr fontId="16"/>
  </si>
  <si>
    <t>大福他　</t>
    <rPh sb="0" eb="2">
      <t>ダイフク</t>
    </rPh>
    <rPh sb="2" eb="3">
      <t>タ</t>
    </rPh>
    <phoneticPr fontId="16"/>
  </si>
  <si>
    <t>８－④</t>
    <phoneticPr fontId="16"/>
  </si>
  <si>
    <t>すし</t>
    <phoneticPr fontId="16"/>
  </si>
  <si>
    <t>８－⑤</t>
    <phoneticPr fontId="16"/>
  </si>
  <si>
    <t>寿し幸</t>
    <rPh sb="0" eb="1">
      <t>ス</t>
    </rPh>
    <rPh sb="2" eb="3">
      <t>シアワ</t>
    </rPh>
    <phoneticPr fontId="16"/>
  </si>
  <si>
    <r>
      <t>科目：９</t>
    </r>
    <r>
      <rPr>
        <sz val="14"/>
        <rFont val="ＨＧ丸ゴシックM"/>
        <family val="3"/>
        <charset val="128"/>
      </rPr>
      <t>．行事担当反省会費</t>
    </r>
    <rPh sb="5" eb="7">
      <t>ギョウジ</t>
    </rPh>
    <rPh sb="7" eb="9">
      <t>タントウ</t>
    </rPh>
    <rPh sb="9" eb="11">
      <t>ハンセイ</t>
    </rPh>
    <rPh sb="11" eb="13">
      <t>カイヒ</t>
    </rPh>
    <phoneticPr fontId="2"/>
  </si>
  <si>
    <t>担当反省会費</t>
    <rPh sb="0" eb="2">
      <t>タントウ</t>
    </rPh>
    <rPh sb="2" eb="4">
      <t>ハンセイ</t>
    </rPh>
    <rPh sb="4" eb="5">
      <t>カイ</t>
    </rPh>
    <rPh sb="5" eb="6">
      <t>ヒ</t>
    </rPh>
    <phoneticPr fontId="16"/>
  </si>
  <si>
    <t>９－①</t>
    <phoneticPr fontId="16"/>
  </si>
  <si>
    <t>畑　吉伸</t>
    <rPh sb="0" eb="1">
      <t>ハタ</t>
    </rPh>
    <rPh sb="2" eb="4">
      <t>ヨシノブ</t>
    </rPh>
    <phoneticPr fontId="16"/>
  </si>
  <si>
    <t>２０１２年６月１日</t>
    <phoneticPr fontId="16"/>
  </si>
  <si>
    <r>
      <t>科目：１０</t>
    </r>
    <r>
      <rPr>
        <sz val="14"/>
        <rFont val="ＨＧ丸ゴシックM"/>
        <family val="3"/>
        <charset val="128"/>
      </rPr>
      <t>．リハーサル費</t>
    </r>
    <rPh sb="11" eb="12">
      <t>ヒ</t>
    </rPh>
    <phoneticPr fontId="2"/>
  </si>
  <si>
    <t>単 価</t>
    <phoneticPr fontId="16"/>
  </si>
  <si>
    <t>金　　額</t>
    <phoneticPr fontId="16"/>
  </si>
  <si>
    <t>備　　考</t>
    <phoneticPr fontId="16"/>
  </si>
  <si>
    <t>昼食代</t>
    <rPh sb="0" eb="2">
      <t>チュウショク</t>
    </rPh>
    <rPh sb="2" eb="3">
      <t>ダイ</t>
    </rPh>
    <phoneticPr fontId="16"/>
  </si>
  <si>
    <t>１０－①</t>
    <phoneticPr fontId="2"/>
  </si>
  <si>
    <r>
      <t>科目：１１</t>
    </r>
    <r>
      <rPr>
        <sz val="14"/>
        <rFont val="ＨＧ丸ゴシックM"/>
        <family val="3"/>
        <charset val="128"/>
      </rPr>
      <t>．雑費</t>
    </r>
    <rPh sb="6" eb="7">
      <t>ザツ</t>
    </rPh>
    <rPh sb="7" eb="8">
      <t>ヒ</t>
    </rPh>
    <phoneticPr fontId="2"/>
  </si>
  <si>
    <t>講師おみやげ(新茶)</t>
    <rPh sb="0" eb="2">
      <t>コウシ</t>
    </rPh>
    <rPh sb="7" eb="9">
      <t>シンチャ</t>
    </rPh>
    <phoneticPr fontId="16"/>
  </si>
  <si>
    <t>１１－①</t>
    <phoneticPr fontId="2"/>
  </si>
  <si>
    <t>静岡伊勢丹
コリドーフジ</t>
    <rPh sb="0" eb="2">
      <t>シズオカ</t>
    </rPh>
    <rPh sb="2" eb="5">
      <t>イセタン</t>
    </rPh>
    <phoneticPr fontId="16"/>
  </si>
  <si>
    <t>ラベルシール代</t>
    <rPh sb="6" eb="7">
      <t>ダイ</t>
    </rPh>
    <phoneticPr fontId="16"/>
  </si>
  <si>
    <t>１１－②</t>
    <phoneticPr fontId="2"/>
  </si>
  <si>
    <t>㈱平井</t>
    <rPh sb="1" eb="3">
      <t>ヒライ</t>
    </rPh>
    <phoneticPr fontId="16"/>
  </si>
  <si>
    <t>賞状入れ２４本　　ＣＤ－Ｒ</t>
    <rPh sb="0" eb="2">
      <t>ショウジョウ</t>
    </rPh>
    <rPh sb="2" eb="3">
      <t>イ</t>
    </rPh>
    <rPh sb="6" eb="7">
      <t>ホン</t>
    </rPh>
    <phoneticPr fontId="16"/>
  </si>
  <si>
    <t>１１－③</t>
    <phoneticPr fontId="2"/>
  </si>
  <si>
    <t>幹事控え室・発表者控え室
　　　　　飲み物・お菓子</t>
    <rPh sb="0" eb="2">
      <t>カンジ</t>
    </rPh>
    <rPh sb="2" eb="3">
      <t>ヒカ</t>
    </rPh>
    <rPh sb="4" eb="5">
      <t>シツ</t>
    </rPh>
    <rPh sb="6" eb="9">
      <t>ハッピョウシャ</t>
    </rPh>
    <rPh sb="9" eb="10">
      <t>ヒカ</t>
    </rPh>
    <rPh sb="11" eb="12">
      <t>シツ</t>
    </rPh>
    <rPh sb="18" eb="19">
      <t>ノ</t>
    </rPh>
    <rPh sb="20" eb="21">
      <t>モノ</t>
    </rPh>
    <rPh sb="23" eb="25">
      <t>カシ</t>
    </rPh>
    <phoneticPr fontId="16"/>
  </si>
  <si>
    <t>１１－④</t>
    <phoneticPr fontId="2"/>
  </si>
  <si>
    <t>ﾏｯｸｽﾊﾞﾘｭｰ</t>
    <phoneticPr fontId="16"/>
  </si>
  <si>
    <t>１１－⑤</t>
    <phoneticPr fontId="2"/>
  </si>
  <si>
    <t>㈱日産
ｸﾘｴｲﾃｨﾌﾞｻｰﾋﾞｽ</t>
    <rPh sb="1" eb="3">
      <t>ニッサン</t>
    </rPh>
    <phoneticPr fontId="16"/>
  </si>
  <si>
    <t>２０１２年度　ＱＣサークル静岡地区　
さつき大会</t>
    <rPh sb="13" eb="15">
      <t>シズオカ</t>
    </rPh>
    <rPh sb="15" eb="17">
      <t>チク</t>
    </rPh>
    <rPh sb="22" eb="24">
      <t>タイカイ</t>
    </rPh>
    <phoneticPr fontId="2"/>
  </si>
  <si>
    <t xml:space="preserve"> 会 計 報 告 書</t>
    <rPh sb="1" eb="2">
      <t>カイ</t>
    </rPh>
    <rPh sb="3" eb="4">
      <t>ケイ</t>
    </rPh>
    <rPh sb="5" eb="6">
      <t>ホウ</t>
    </rPh>
    <rPh sb="7" eb="8">
      <t>コク</t>
    </rPh>
    <rPh sb="9" eb="10">
      <t>ショ</t>
    </rPh>
    <phoneticPr fontId="2"/>
  </si>
  <si>
    <t>担当幹事会社　ジヤトコ株式会社</t>
    <rPh sb="0" eb="2">
      <t>タントウ</t>
    </rPh>
    <rPh sb="2" eb="4">
      <t>カンジ</t>
    </rPh>
    <rPh sb="4" eb="6">
      <t>カイシャ</t>
    </rPh>
    <rPh sb="11" eb="15">
      <t>カブシキガイシャ</t>
    </rPh>
    <phoneticPr fontId="2"/>
  </si>
  <si>
    <t>畑　吉伸    因　弥生</t>
    <rPh sb="0" eb="1">
      <t>ハタ</t>
    </rPh>
    <rPh sb="2" eb="4">
      <t>ヨシノブ</t>
    </rPh>
    <rPh sb="8" eb="9">
      <t>イン</t>
    </rPh>
    <rPh sb="10" eb="12">
      <t>ヤヨイ</t>
    </rPh>
    <phoneticPr fontId="2"/>
  </si>
  <si>
    <t>２０１２年度 さつき大会　領収書</t>
    <rPh sb="4" eb="6">
      <t>ネンド</t>
    </rPh>
    <rPh sb="10" eb="12">
      <t>タイカイ</t>
    </rPh>
    <phoneticPr fontId="2"/>
  </si>
  <si>
    <t>年　　月　　日</t>
    <phoneticPr fontId="2"/>
  </si>
  <si>
    <r>
      <t>行事担当会社　　　　　　　　　　　　</t>
    </r>
    <r>
      <rPr>
        <sz val="11"/>
        <rFont val="ＭＳ Ｐゴシック"/>
        <family val="3"/>
        <charset val="128"/>
      </rPr>
      <t>　　印</t>
    </r>
    <phoneticPr fontId="2"/>
  </si>
  <si>
    <t>差
(実績－予算)</t>
    <phoneticPr fontId="2"/>
  </si>
  <si>
    <t xml:space="preserve">  1.会場費</t>
    <phoneticPr fontId="2"/>
  </si>
  <si>
    <t xml:space="preserve">  2.印刷費</t>
    <phoneticPr fontId="2"/>
  </si>
  <si>
    <r>
      <t xml:space="preserve">  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.食　費</t>
    </r>
    <rPh sb="4" eb="5">
      <t>ショク</t>
    </rPh>
    <phoneticPr fontId="2"/>
  </si>
  <si>
    <r>
      <t xml:space="preserve">  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.講師関係費</t>
    </r>
    <phoneticPr fontId="2"/>
  </si>
  <si>
    <r>
      <t xml:space="preserve">  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.ｱﾄﾗｸｼｮﾝ費</t>
    </r>
    <phoneticPr fontId="2"/>
  </si>
  <si>
    <r>
      <t xml:space="preserve">  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.通信費</t>
    </r>
    <phoneticPr fontId="2"/>
  </si>
  <si>
    <r>
      <t xml:space="preserve">  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.行事運営費</t>
    </r>
    <phoneticPr fontId="2"/>
  </si>
  <si>
    <r>
      <t>10</t>
    </r>
    <r>
      <rPr>
        <sz val="11"/>
        <rFont val="ＭＳ Ｐゴシック"/>
        <family val="3"/>
        <charset val="128"/>
      </rPr>
      <t>.行事反省会費</t>
    </r>
    <phoneticPr fontId="2"/>
  </si>
  <si>
    <r>
      <t>1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.行事担当反省会費</t>
    </r>
    <phoneticPr fontId="2"/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</si>
  <si>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.リハーサル費</t>
    </r>
    <phoneticPr fontId="2"/>
  </si>
  <si>
    <r>
      <t>1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.雑費</t>
    </r>
    <phoneticPr fontId="2"/>
  </si>
  <si>
    <t>合　　　　計</t>
    <phoneticPr fontId="2"/>
  </si>
  <si>
    <t>－</t>
    <phoneticPr fontId="2"/>
  </si>
  <si>
    <r>
      <t>＝</t>
    </r>
    <r>
      <rPr>
        <sz val="11"/>
        <rFont val="ＭＳ Ｐゴシック"/>
        <family val="3"/>
        <charset val="128"/>
      </rPr>
      <t>①</t>
    </r>
    <phoneticPr fontId="2"/>
  </si>
  <si>
    <r>
      <t>＝</t>
    </r>
    <r>
      <rPr>
        <sz val="11"/>
        <rFont val="ＭＳ Ｐゴシック"/>
        <family val="3"/>
        <charset val="128"/>
      </rPr>
      <t>②</t>
    </r>
    <phoneticPr fontId="2"/>
  </si>
  <si>
    <t>(3)予 実 算 差</t>
    <phoneticPr fontId="2"/>
  </si>
  <si>
    <t>＝</t>
    <phoneticPr fontId="2"/>
  </si>
  <si>
    <t>＋</t>
    <phoneticPr fontId="2"/>
  </si>
  <si>
    <r>
      <t>下記　</t>
    </r>
    <r>
      <rPr>
        <sz val="11"/>
        <rFont val="ＭＳ Ｐゴシック"/>
        <family val="3"/>
        <charset val="128"/>
      </rPr>
      <t>２様式　別添　（２／３　，３／３）を用途別に使い分けること。</t>
    </r>
    <rPh sb="0" eb="2">
      <t>カキ</t>
    </rPh>
    <rPh sb="4" eb="6">
      <t>ヨウシキ</t>
    </rPh>
    <rPh sb="7" eb="8">
      <t>ベット</t>
    </rPh>
    <rPh sb="8" eb="9">
      <t>テンプ</t>
    </rPh>
    <rPh sb="21" eb="23">
      <t>ヨウト</t>
    </rPh>
    <rPh sb="23" eb="24">
      <t>ベツ</t>
    </rPh>
    <rPh sb="25" eb="28">
      <t>ツカイワ</t>
    </rPh>
    <phoneticPr fontId="2"/>
  </si>
  <si>
    <t>発送作業料は、通信費で予算・実績共に計上する。注意書きを追記</t>
    <rPh sb="0" eb="2">
      <t>ハッソウ</t>
    </rPh>
    <rPh sb="2" eb="4">
      <t>サギョウ</t>
    </rPh>
    <rPh sb="4" eb="5">
      <t>リョウ</t>
    </rPh>
    <rPh sb="7" eb="10">
      <t>ツウシンヒ</t>
    </rPh>
    <rPh sb="11" eb="13">
      <t>ヨサン</t>
    </rPh>
    <rPh sb="14" eb="16">
      <t>ジッセキ</t>
    </rPh>
    <rPh sb="16" eb="17">
      <t>トモ</t>
    </rPh>
    <rPh sb="18" eb="20">
      <t>ケイジョウ</t>
    </rPh>
    <rPh sb="23" eb="26">
      <t>チュウイガ</t>
    </rPh>
    <rPh sb="28" eb="30">
      <t>ツイキ</t>
    </rPh>
    <phoneticPr fontId="2"/>
  </si>
  <si>
    <t>2016.03.01</t>
    <phoneticPr fontId="2"/>
  </si>
  <si>
    <t>　※賛助会特典振込み額は、年度により異なる場合があるので、確認する事</t>
    <rPh sb="2" eb="4">
      <t>サンジョ</t>
    </rPh>
    <rPh sb="4" eb="5">
      <t>カイ</t>
    </rPh>
    <rPh sb="5" eb="7">
      <t>トクテン</t>
    </rPh>
    <rPh sb="7" eb="9">
      <t>フリコ</t>
    </rPh>
    <rPh sb="10" eb="11">
      <t>ガク</t>
    </rPh>
    <rPh sb="13" eb="15">
      <t>ネンド</t>
    </rPh>
    <rPh sb="18" eb="19">
      <t>コト</t>
    </rPh>
    <rPh sb="21" eb="23">
      <t>バアイ</t>
    </rPh>
    <rPh sb="29" eb="31">
      <t>カクニン</t>
    </rPh>
    <rPh sb="33" eb="34">
      <t>コト</t>
    </rPh>
    <phoneticPr fontId="2"/>
  </si>
  <si>
    <t>2020.03.01</t>
    <phoneticPr fontId="2"/>
  </si>
  <si>
    <t>賛助会員特典振込み額変更と注意書き追記</t>
    <rPh sb="0" eb="2">
      <t>サンジョ</t>
    </rPh>
    <rPh sb="2" eb="3">
      <t>カイ</t>
    </rPh>
    <rPh sb="3" eb="4">
      <t>イン</t>
    </rPh>
    <rPh sb="4" eb="6">
      <t>トクテン</t>
    </rPh>
    <rPh sb="6" eb="8">
      <t>フリコ</t>
    </rPh>
    <rPh sb="9" eb="10">
      <t>ガク</t>
    </rPh>
    <rPh sb="10" eb="12">
      <t>ヘンコウ</t>
    </rPh>
    <rPh sb="13" eb="15">
      <t>チュウイ</t>
    </rPh>
    <rPh sb="15" eb="16">
      <t>カ</t>
    </rPh>
    <rPh sb="17" eb="19">
      <t>ツイキ</t>
    </rPh>
    <phoneticPr fontId="2"/>
  </si>
  <si>
    <t>2,460円／1人</t>
    <phoneticPr fontId="2"/>
  </si>
  <si>
    <t>＊賛助会員特典金額は要確認</t>
    <rPh sb="1" eb="3">
      <t>サンジョ</t>
    </rPh>
    <rPh sb="3" eb="5">
      <t>カイイン</t>
    </rPh>
    <rPh sb="5" eb="7">
      <t>トクテン</t>
    </rPh>
    <rPh sb="7" eb="9">
      <t>キンガク</t>
    </rPh>
    <rPh sb="10" eb="11">
      <t>ヨウ</t>
    </rPh>
    <rPh sb="11" eb="13">
      <t>カクニン</t>
    </rPh>
    <phoneticPr fontId="2"/>
  </si>
  <si>
    <t>　※賛助会員特典の振込み（2,460円/人）が発生する行事・・・各発表大会、基本研修会</t>
    <rPh sb="2" eb="4">
      <t>サンジョ</t>
    </rPh>
    <rPh sb="4" eb="6">
      <t>カイイン</t>
    </rPh>
    <rPh sb="6" eb="8">
      <t>トクテン</t>
    </rPh>
    <rPh sb="9" eb="11">
      <t>フリコ</t>
    </rPh>
    <rPh sb="18" eb="19">
      <t>エン</t>
    </rPh>
    <rPh sb="20" eb="21">
      <t>ヒト</t>
    </rPh>
    <rPh sb="23" eb="25">
      <t>ハッセイ</t>
    </rPh>
    <rPh sb="27" eb="29">
      <t>ギョウジ</t>
    </rPh>
    <rPh sb="32" eb="33">
      <t>カク</t>
    </rPh>
    <rPh sb="33" eb="35">
      <t>ハッピョウ</t>
    </rPh>
    <rPh sb="35" eb="37">
      <t>タイカイ</t>
    </rPh>
    <rPh sb="38" eb="40">
      <t>キホン</t>
    </rPh>
    <rPh sb="40" eb="43">
      <t>ケンシュウカイ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</si>
</sst>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.0;[Red]\-#,##0.0"/>
    <numFmt numFmtId="177" formatCode="#,##0;&quot;▲ &quot;#,##0"/>
    <numFmt numFmtId="178" formatCode="#,##0_ ;[Red]\-#,##0\ "/>
    <numFmt numFmtId="179" formatCode="#,##0_);[Red]\(#,##0\)"/>
    <numFmt numFmtId="180" formatCode="#,##0_ "/>
    <numFmt numFmtId="181" formatCode="0;[Red]0"/>
    <numFmt numFmtId="182" formatCode="#,##0;[Red]#,##0"/>
  </numFmts>
  <fonts count="6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ＨＧ丸ゴシックM"/>
      <family val="3"/>
      <charset val="128"/>
    </font>
    <font>
      <sz val="9"/>
      <name val="ＨＧ丸ゴシックM"/>
      <family val="3"/>
      <charset val="128"/>
    </font>
    <font>
      <sz val="8"/>
      <name val="ＨＧ丸ゴシックM"/>
      <family val="3"/>
      <charset val="128"/>
    </font>
    <font>
      <sz val="12"/>
      <name val="ＨＧ丸ゴシックM"/>
      <family val="3"/>
      <charset val="128"/>
    </font>
    <font>
      <sz val="14"/>
      <name val="ＨＧ丸ゴシックM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"/>
      <name val="ＨＧ丸ゴシックM"/>
      <family val="3"/>
      <charset val="128"/>
    </font>
    <font>
      <sz val="6"/>
      <name val="ＨＧ丸ゴシックM"/>
      <family val="3"/>
      <charset val="128"/>
    </font>
    <font>
      <sz val="10.5"/>
      <name val="ＨＧ丸ゴシックM"/>
      <family val="3"/>
      <charset val="128"/>
    </font>
    <font>
      <sz val="11"/>
      <color indexed="10"/>
      <name val="ＨＧ丸ゴシックM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8.5"/>
      <name val="ＭＳ Ｐゴシック"/>
      <family val="3"/>
      <charset val="128"/>
    </font>
    <font>
      <sz val="7"/>
      <name val="ＭＳ Ｐゴシック"/>
      <family val="3"/>
      <charset val="128"/>
    </font>
    <font>
      <sz val="9.5"/>
      <name val="ＨＧ丸ゴシックM"/>
      <family val="3"/>
      <charset val="128"/>
    </font>
    <font>
      <sz val="10"/>
      <name val="ＨＧゴシックE"/>
      <family val="3"/>
      <charset val="128"/>
    </font>
    <font>
      <sz val="12"/>
      <color indexed="10"/>
      <name val="ＨＧ丸ゴシックM"/>
      <family val="3"/>
      <charset val="128"/>
    </font>
    <font>
      <sz val="14"/>
      <name val="ＨＧゴシックE"/>
      <family val="3"/>
      <charset val="128"/>
    </font>
    <font>
      <sz val="14"/>
      <color indexed="10"/>
      <name val="ＨＧ丸ゴシックM"/>
      <family val="3"/>
      <charset val="128"/>
    </font>
    <font>
      <sz val="10.5"/>
      <name val="ＭＳ Ｐゴシック"/>
      <family val="3"/>
      <charset val="128"/>
    </font>
    <font>
      <sz val="14"/>
      <name val="ＭＳ 明朝"/>
      <family val="1"/>
      <charset val="128"/>
    </font>
    <font>
      <sz val="9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HGｺﾞｼｯｸM"/>
      <family val="3"/>
      <charset val="128"/>
    </font>
    <font>
      <sz val="14"/>
      <name val="HGｺﾞｼｯｸM"/>
      <family val="3"/>
      <charset val="128"/>
    </font>
    <font>
      <sz val="13"/>
      <name val="ＨＧ丸ゴシックM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HGP平成丸ｺﾞｼｯｸ体W4"/>
      <family val="3"/>
      <charset val="128"/>
    </font>
    <font>
      <sz val="16"/>
      <name val="HGP平成丸ｺﾞｼｯｸ体W4"/>
      <family val="3"/>
      <charset val="128"/>
    </font>
    <font>
      <sz val="26"/>
      <name val="HGP平成丸ｺﾞｼｯｸ体W4"/>
      <family val="3"/>
      <charset val="128"/>
    </font>
    <font>
      <sz val="32"/>
      <name val="HGP平成丸ｺﾞｼｯｸ体W4"/>
      <family val="3"/>
      <charset val="128"/>
    </font>
    <font>
      <sz val="24"/>
      <name val="HGP平成丸ｺﾞｼｯｸ体W4"/>
      <family val="3"/>
      <charset val="128"/>
    </font>
    <font>
      <b/>
      <sz val="55"/>
      <name val="HGP平成丸ｺﾞｼｯｸ体W4"/>
      <family val="3"/>
      <charset val="128"/>
    </font>
    <font>
      <sz val="40"/>
      <name val="HGP平成丸ｺﾞｼｯｸ体W4"/>
      <family val="3"/>
      <charset val="128"/>
    </font>
    <font>
      <sz val="18"/>
      <name val="HGP平成丸ｺﾞｼｯｸ体W4"/>
      <family val="3"/>
      <charset val="128"/>
    </font>
    <font>
      <sz val="20"/>
      <name val="HGP平成丸ｺﾞｼｯｸ体W4"/>
      <family val="3"/>
      <charset val="128"/>
    </font>
    <font>
      <strike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6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55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0" borderId="1" applyNumberFormat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41" fillId="0" borderId="3" applyNumberFormat="0" applyFill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3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>
      <alignment vertical="center"/>
    </xf>
    <xf numFmtId="0" fontId="44" fillId="0" borderId="5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8" applyNumberFormat="0" applyFill="0" applyAlignment="0" applyProtection="0">
      <alignment vertical="center"/>
    </xf>
    <xf numFmtId="0" fontId="48" fillId="23" borderId="9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33" fillId="0" borderId="0" applyFont="0" applyFill="0" applyBorder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1" fillId="0" borderId="0"/>
    <xf numFmtId="0" fontId="62" fillId="0" borderId="0">
      <alignment vertical="center"/>
    </xf>
    <xf numFmtId="0" fontId="1" fillId="0" borderId="0"/>
    <xf numFmtId="0" fontId="3" fillId="0" borderId="0"/>
    <xf numFmtId="0" fontId="1" fillId="0" borderId="0"/>
    <xf numFmtId="0" fontId="1" fillId="0" borderId="0"/>
    <xf numFmtId="0" fontId="30" fillId="0" borderId="0"/>
    <xf numFmtId="0" fontId="51" fillId="4" borderId="0" applyNumberFormat="0" applyBorder="0" applyAlignment="0" applyProtection="0">
      <alignment vertical="center"/>
    </xf>
  </cellStyleXfs>
  <cellXfs count="575">
    <xf numFmtId="0" fontId="0" fillId="0" borderId="0" xfId="0"/>
    <xf numFmtId="0" fontId="3" fillId="0" borderId="0" xfId="0" applyFont="1" applyFill="1" applyBorder="1"/>
    <xf numFmtId="38" fontId="7" fillId="0" borderId="10" xfId="33" applyFont="1" applyFill="1" applyBorder="1"/>
    <xf numFmtId="0" fontId="3" fillId="0" borderId="10" xfId="0" applyFont="1" applyFill="1" applyBorder="1"/>
    <xf numFmtId="3" fontId="7" fillId="0" borderId="10" xfId="0" applyNumberFormat="1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0" fillId="0" borderId="13" xfId="0" applyFill="1" applyBorder="1" applyAlignment="1">
      <alignment horizontal="left"/>
    </xf>
    <xf numFmtId="0" fontId="3" fillId="0" borderId="14" xfId="0" applyFont="1" applyFill="1" applyBorder="1"/>
    <xf numFmtId="0" fontId="6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 applyAlignment="1">
      <alignment vertical="top"/>
    </xf>
    <xf numFmtId="0" fontId="3" fillId="0" borderId="17" xfId="0" applyFont="1" applyFill="1" applyBorder="1"/>
    <xf numFmtId="0" fontId="0" fillId="0" borderId="16" xfId="0" applyFill="1" applyBorder="1" applyAlignment="1">
      <alignment horizontal="centerContinuous"/>
    </xf>
    <xf numFmtId="0" fontId="3" fillId="0" borderId="17" xfId="0" applyFont="1" applyFill="1" applyBorder="1" applyAlignment="1">
      <alignment horizontal="centerContinuous"/>
    </xf>
    <xf numFmtId="0" fontId="3" fillId="0" borderId="18" xfId="0" applyFont="1" applyFill="1" applyBorder="1"/>
    <xf numFmtId="0" fontId="3" fillId="0" borderId="19" xfId="0" applyFont="1" applyFill="1" applyBorder="1"/>
    <xf numFmtId="0" fontId="3" fillId="0" borderId="20" xfId="0" applyFont="1" applyFill="1" applyBorder="1"/>
    <xf numFmtId="0" fontId="3" fillId="0" borderId="21" xfId="0" applyFont="1" applyFill="1" applyBorder="1" applyAlignment="1">
      <alignment horizontal="distributed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textRotation="255"/>
    </xf>
    <xf numFmtId="0" fontId="3" fillId="0" borderId="23" xfId="0" applyFont="1" applyFill="1" applyBorder="1" applyAlignment="1">
      <alignment horizontal="distributed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176" fontId="3" fillId="0" borderId="10" xfId="33" applyNumberFormat="1" applyFont="1" applyFill="1" applyBorder="1"/>
    <xf numFmtId="0" fontId="3" fillId="0" borderId="24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3" fillId="0" borderId="25" xfId="0" applyFont="1" applyFill="1" applyBorder="1"/>
    <xf numFmtId="40" fontId="3" fillId="0" borderId="10" xfId="33" applyNumberFormat="1" applyFont="1" applyFill="1" applyBorder="1"/>
    <xf numFmtId="38" fontId="3" fillId="0" borderId="24" xfId="33" applyFont="1" applyFill="1" applyBorder="1"/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vertical="center"/>
    </xf>
    <xf numFmtId="38" fontId="3" fillId="0" borderId="10" xfId="33" applyNumberFormat="1" applyFont="1" applyFill="1" applyBorder="1"/>
    <xf numFmtId="0" fontId="7" fillId="0" borderId="10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3" fillId="0" borderId="16" xfId="0" applyFont="1" applyFill="1" applyBorder="1"/>
    <xf numFmtId="0" fontId="3" fillId="0" borderId="26" xfId="0" applyFont="1" applyFill="1" applyBorder="1"/>
    <xf numFmtId="0" fontId="3" fillId="0" borderId="26" xfId="0" applyFont="1" applyFill="1" applyBorder="1" applyAlignment="1">
      <alignment horizontal="center"/>
    </xf>
    <xf numFmtId="0" fontId="7" fillId="0" borderId="16" xfId="0" applyFont="1" applyFill="1" applyBorder="1"/>
    <xf numFmtId="0" fontId="3" fillId="0" borderId="16" xfId="0" applyFont="1" applyFill="1" applyBorder="1" applyAlignment="1">
      <alignment horizontal="centerContinuous" vertical="center"/>
    </xf>
    <xf numFmtId="0" fontId="3" fillId="0" borderId="17" xfId="0" applyFont="1" applyFill="1" applyBorder="1" applyAlignment="1">
      <alignment horizontal="centerContinuous" vertical="center"/>
    </xf>
    <xf numFmtId="38" fontId="7" fillId="0" borderId="16" xfId="0" applyNumberFormat="1" applyFont="1" applyFill="1" applyBorder="1"/>
    <xf numFmtId="38" fontId="7" fillId="0" borderId="18" xfId="33" applyFont="1" applyFill="1" applyBorder="1"/>
    <xf numFmtId="0" fontId="11" fillId="0" borderId="0" xfId="0" applyFont="1" applyFill="1" applyAlignment="1">
      <alignment vertical="center"/>
    </xf>
    <xf numFmtId="0" fontId="12" fillId="0" borderId="17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19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20" xfId="0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38" fontId="7" fillId="24" borderId="10" xfId="33" applyFont="1" applyFill="1" applyBorder="1" applyAlignment="1">
      <alignment vertical="center"/>
    </xf>
    <xf numFmtId="38" fontId="3" fillId="24" borderId="10" xfId="33" applyFont="1" applyFill="1" applyBorder="1" applyAlignment="1">
      <alignment vertical="center"/>
    </xf>
    <xf numFmtId="38" fontId="3" fillId="24" borderId="24" xfId="33" applyFont="1" applyFill="1" applyBorder="1" applyAlignment="1">
      <alignment vertical="center"/>
    </xf>
    <xf numFmtId="0" fontId="0" fillId="0" borderId="0" xfId="0" quotePrefix="1" applyFill="1" applyAlignment="1">
      <alignment horizontal="right"/>
    </xf>
    <xf numFmtId="178" fontId="20" fillId="24" borderId="13" xfId="43" applyNumberFormat="1" applyFont="1" applyFill="1" applyBorder="1" applyAlignment="1">
      <alignment vertical="center"/>
    </xf>
    <xf numFmtId="178" fontId="20" fillId="24" borderId="0" xfId="43" applyNumberFormat="1" applyFont="1" applyFill="1" applyBorder="1" applyAlignment="1">
      <alignment vertical="center"/>
    </xf>
    <xf numFmtId="178" fontId="20" fillId="24" borderId="0" xfId="43" quotePrefix="1" applyNumberFormat="1" applyFont="1" applyFill="1" applyBorder="1" applyAlignment="1">
      <alignment horizontal="center" vertical="center"/>
    </xf>
    <xf numFmtId="6" fontId="20" fillId="24" borderId="0" xfId="43" quotePrefix="1" applyFont="1" applyFill="1" applyBorder="1" applyAlignment="1">
      <alignment horizontal="left" vertical="center"/>
    </xf>
    <xf numFmtId="6" fontId="20" fillId="24" borderId="0" xfId="43" quotePrefix="1" applyFont="1" applyFill="1" applyBorder="1" applyAlignment="1">
      <alignment vertical="center"/>
    </xf>
    <xf numFmtId="38" fontId="7" fillId="24" borderId="27" xfId="33" applyFont="1" applyFill="1" applyBorder="1" applyAlignment="1">
      <alignment vertical="center"/>
    </xf>
    <xf numFmtId="38" fontId="7" fillId="24" borderId="28" xfId="33" applyFont="1" applyFill="1" applyBorder="1" applyAlignment="1">
      <alignment vertical="center"/>
    </xf>
    <xf numFmtId="38" fontId="7" fillId="24" borderId="13" xfId="33" applyFont="1" applyFill="1" applyBorder="1" applyAlignment="1">
      <alignment vertical="center"/>
    </xf>
    <xf numFmtId="38" fontId="3" fillId="24" borderId="29" xfId="33" applyFont="1" applyFill="1" applyBorder="1" applyAlignment="1">
      <alignment vertical="center"/>
    </xf>
    <xf numFmtId="0" fontId="18" fillId="0" borderId="0" xfId="0" applyFont="1" applyBorder="1"/>
    <xf numFmtId="0" fontId="25" fillId="0" borderId="1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6" fillId="0" borderId="0" xfId="0" applyFont="1" applyBorder="1"/>
    <xf numFmtId="0" fontId="27" fillId="0" borderId="16" xfId="0" applyFont="1" applyBorder="1" applyAlignment="1">
      <alignment horizontal="center"/>
    </xf>
    <xf numFmtId="0" fontId="18" fillId="0" borderId="19" xfId="0" applyFont="1" applyBorder="1"/>
    <xf numFmtId="0" fontId="18" fillId="0" borderId="20" xfId="0" applyFont="1" applyBorder="1"/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0" fontId="0" fillId="0" borderId="18" xfId="0" applyBorder="1"/>
    <xf numFmtId="0" fontId="29" fillId="0" borderId="31" xfId="0" applyFont="1" applyFill="1" applyBorder="1" applyAlignment="1">
      <alignment horizontal="center" vertical="center"/>
    </xf>
    <xf numFmtId="179" fontId="1" fillId="0" borderId="32" xfId="33" applyNumberFormat="1" applyFont="1" applyFill="1" applyBorder="1" applyAlignment="1">
      <alignment vertical="center"/>
    </xf>
    <xf numFmtId="179" fontId="1" fillId="0" borderId="33" xfId="33" applyNumberFormat="1" applyFont="1" applyFill="1" applyBorder="1" applyAlignment="1">
      <alignment vertical="center"/>
    </xf>
    <xf numFmtId="0" fontId="1" fillId="24" borderId="0" xfId="50" applyFont="1" applyFill="1" applyAlignment="1">
      <alignment vertical="center"/>
    </xf>
    <xf numFmtId="58" fontId="1" fillId="24" borderId="0" xfId="50" quotePrefix="1" applyNumberFormat="1" applyFont="1" applyFill="1" applyAlignment="1">
      <alignment horizontal="right" vertical="center"/>
    </xf>
    <xf numFmtId="0" fontId="1" fillId="24" borderId="0" xfId="50" quotePrefix="1" applyFont="1" applyFill="1" applyAlignment="1">
      <alignment vertical="center"/>
    </xf>
    <xf numFmtId="0" fontId="1" fillId="24" borderId="0" xfId="50" applyFont="1" applyFill="1" applyAlignment="1">
      <alignment horizontal="right" vertical="center"/>
    </xf>
    <xf numFmtId="0" fontId="1" fillId="24" borderId="34" xfId="50" applyFont="1" applyFill="1" applyBorder="1" applyAlignment="1">
      <alignment horizontal="center" vertical="center"/>
    </xf>
    <xf numFmtId="0" fontId="1" fillId="24" borderId="35" xfId="50" applyFont="1" applyFill="1" applyBorder="1" applyAlignment="1">
      <alignment horizontal="center" vertical="center"/>
    </xf>
    <xf numFmtId="0" fontId="1" fillId="24" borderId="36" xfId="50" applyFont="1" applyFill="1" applyBorder="1" applyAlignment="1">
      <alignment horizontal="left" vertical="center"/>
    </xf>
    <xf numFmtId="0" fontId="20" fillId="24" borderId="36" xfId="50" applyFont="1" applyFill="1" applyBorder="1" applyAlignment="1">
      <alignment horizontal="right" vertical="center"/>
    </xf>
    <xf numFmtId="0" fontId="1" fillId="24" borderId="37" xfId="50" applyFont="1" applyFill="1" applyBorder="1" applyAlignment="1">
      <alignment horizontal="center" vertical="center" shrinkToFit="1"/>
    </xf>
    <xf numFmtId="0" fontId="1" fillId="24" borderId="37" xfId="50" applyFont="1" applyFill="1" applyBorder="1" applyAlignment="1">
      <alignment horizontal="center" vertical="center"/>
    </xf>
    <xf numFmtId="0" fontId="1" fillId="24" borderId="38" xfId="50" applyFont="1" applyFill="1" applyBorder="1" applyAlignment="1">
      <alignment horizontal="center" vertical="center"/>
    </xf>
    <xf numFmtId="0" fontId="1" fillId="24" borderId="38" xfId="50" applyFont="1" applyFill="1" applyBorder="1" applyAlignment="1">
      <alignment vertical="center"/>
    </xf>
    <xf numFmtId="178" fontId="1" fillId="24" borderId="19" xfId="43" applyNumberFormat="1" applyFont="1" applyFill="1" applyBorder="1" applyAlignment="1">
      <alignment horizontal="center" vertical="center"/>
    </xf>
    <xf numFmtId="6" fontId="1" fillId="24" borderId="39" xfId="43" applyFont="1" applyFill="1" applyBorder="1" applyAlignment="1">
      <alignment vertical="center"/>
    </xf>
    <xf numFmtId="0" fontId="1" fillId="24" borderId="40" xfId="50" applyFont="1" applyFill="1" applyBorder="1" applyAlignment="1">
      <alignment horizontal="right" vertical="center"/>
    </xf>
    <xf numFmtId="178" fontId="1" fillId="24" borderId="39" xfId="43" applyNumberFormat="1" applyFont="1" applyFill="1" applyBorder="1" applyAlignment="1">
      <alignment horizontal="left" vertical="center"/>
    </xf>
    <xf numFmtId="6" fontId="1" fillId="24" borderId="13" xfId="43" applyFont="1" applyFill="1" applyBorder="1" applyAlignment="1">
      <alignment horizontal="left" vertical="center" wrapText="1"/>
    </xf>
    <xf numFmtId="182" fontId="20" fillId="24" borderId="13" xfId="43" applyNumberFormat="1" applyFont="1" applyFill="1" applyBorder="1" applyAlignment="1">
      <alignment horizontal="right" vertical="center"/>
    </xf>
    <xf numFmtId="178" fontId="20" fillId="24" borderId="41" xfId="43" applyNumberFormat="1" applyFont="1" applyFill="1" applyBorder="1" applyAlignment="1">
      <alignment vertical="center" shrinkToFit="1"/>
    </xf>
    <xf numFmtId="178" fontId="1" fillId="24" borderId="14" xfId="43" applyNumberFormat="1" applyFont="1" applyFill="1" applyBorder="1" applyAlignment="1">
      <alignment vertical="center"/>
    </xf>
    <xf numFmtId="178" fontId="1" fillId="24" borderId="41" xfId="43" applyNumberFormat="1" applyFont="1" applyFill="1" applyBorder="1" applyAlignment="1">
      <alignment vertical="center"/>
    </xf>
    <xf numFmtId="6" fontId="1" fillId="24" borderId="25" xfId="43" applyFont="1" applyFill="1" applyBorder="1" applyAlignment="1">
      <alignment vertical="center"/>
    </xf>
    <xf numFmtId="0" fontId="1" fillId="0" borderId="27" xfId="50" applyFont="1" applyBorder="1" applyAlignment="1">
      <alignment horizontal="center" vertical="center"/>
    </xf>
    <xf numFmtId="0" fontId="1" fillId="0" borderId="39" xfId="50" applyNumberFormat="1" applyFont="1" applyBorder="1" applyAlignment="1">
      <alignment vertical="center"/>
    </xf>
    <xf numFmtId="178" fontId="1" fillId="0" borderId="39" xfId="43" applyNumberFormat="1" applyFont="1" applyBorder="1" applyAlignment="1">
      <alignment horizontal="left" vertical="center"/>
    </xf>
    <xf numFmtId="0" fontId="1" fillId="25" borderId="16" xfId="50" applyFont="1" applyFill="1" applyBorder="1" applyAlignment="1">
      <alignment horizontal="center" vertical="center"/>
    </xf>
    <xf numFmtId="0" fontId="1" fillId="25" borderId="23" xfId="50" applyFont="1" applyFill="1" applyBorder="1" applyAlignment="1">
      <alignment vertical="center"/>
    </xf>
    <xf numFmtId="0" fontId="8" fillId="25" borderId="42" xfId="50" applyFont="1" applyFill="1" applyBorder="1" applyAlignment="1">
      <alignment vertical="center"/>
    </xf>
    <xf numFmtId="0" fontId="8" fillId="25" borderId="23" xfId="50" applyFont="1" applyFill="1" applyBorder="1" applyAlignment="1">
      <alignment vertical="center"/>
    </xf>
    <xf numFmtId="0" fontId="1" fillId="24" borderId="16" xfId="50" applyFont="1" applyFill="1" applyBorder="1" applyAlignment="1">
      <alignment horizontal="center" vertical="center"/>
    </xf>
    <xf numFmtId="6" fontId="1" fillId="24" borderId="18" xfId="43" applyFont="1" applyFill="1" applyBorder="1" applyAlignment="1">
      <alignment vertical="center"/>
    </xf>
    <xf numFmtId="0" fontId="1" fillId="24" borderId="17" xfId="50" applyFont="1" applyFill="1" applyBorder="1" applyAlignment="1">
      <alignment vertical="center"/>
    </xf>
    <xf numFmtId="0" fontId="1" fillId="24" borderId="18" xfId="50" applyFont="1" applyFill="1" applyBorder="1" applyAlignment="1">
      <alignment vertical="center"/>
    </xf>
    <xf numFmtId="0" fontId="1" fillId="24" borderId="0" xfId="50" applyFont="1" applyFill="1" applyBorder="1" applyAlignment="1">
      <alignment horizontal="center" vertical="center"/>
    </xf>
    <xf numFmtId="0" fontId="1" fillId="24" borderId="0" xfId="50" applyFont="1" applyFill="1" applyBorder="1" applyAlignment="1">
      <alignment vertical="center"/>
    </xf>
    <xf numFmtId="49" fontId="1" fillId="24" borderId="37" xfId="50" applyNumberFormat="1" applyFont="1" applyFill="1" applyBorder="1" applyAlignment="1">
      <alignment vertical="center" wrapText="1"/>
    </xf>
    <xf numFmtId="0" fontId="1" fillId="24" borderId="28" xfId="50" applyFont="1" applyFill="1" applyBorder="1" applyAlignment="1">
      <alignment horizontal="left" vertical="center"/>
    </xf>
    <xf numFmtId="49" fontId="1" fillId="24" borderId="43" xfId="50" applyNumberFormat="1" applyFont="1" applyFill="1" applyBorder="1" applyAlignment="1">
      <alignment vertical="center"/>
    </xf>
    <xf numFmtId="6" fontId="1" fillId="24" borderId="0" xfId="50" applyNumberFormat="1" applyFont="1" applyFill="1" applyAlignment="1">
      <alignment vertical="center"/>
    </xf>
    <xf numFmtId="0" fontId="1" fillId="24" borderId="44" xfId="50" applyFont="1" applyFill="1" applyBorder="1" applyAlignment="1">
      <alignment horizontal="left" vertical="center"/>
    </xf>
    <xf numFmtId="49" fontId="1" fillId="24" borderId="0" xfId="50" applyNumberFormat="1" applyFont="1" applyFill="1" applyBorder="1" applyAlignment="1">
      <alignment vertical="center"/>
    </xf>
    <xf numFmtId="6" fontId="1" fillId="24" borderId="0" xfId="43" applyFont="1" applyFill="1" applyAlignment="1">
      <alignment vertical="center"/>
    </xf>
    <xf numFmtId="6" fontId="1" fillId="24" borderId="16" xfId="43" applyFont="1" applyFill="1" applyBorder="1" applyAlignment="1">
      <alignment horizontal="center" vertical="center"/>
    </xf>
    <xf numFmtId="6" fontId="1" fillId="24" borderId="45" xfId="43" applyFont="1" applyFill="1" applyBorder="1" applyAlignment="1">
      <alignment vertical="center"/>
    </xf>
    <xf numFmtId="6" fontId="1" fillId="24" borderId="16" xfId="43" applyFont="1" applyFill="1" applyBorder="1" applyAlignment="1">
      <alignment vertical="center"/>
    </xf>
    <xf numFmtId="0" fontId="9" fillId="24" borderId="30" xfId="50" applyFont="1" applyFill="1" applyBorder="1" applyAlignment="1">
      <alignment horizontal="center" vertical="center"/>
    </xf>
    <xf numFmtId="178" fontId="33" fillId="26" borderId="30" xfId="43" applyNumberFormat="1" applyFont="1" applyFill="1" applyBorder="1" applyAlignment="1">
      <alignment horizontal="center" vertical="distributed"/>
    </xf>
    <xf numFmtId="178" fontId="1" fillId="24" borderId="31" xfId="43" applyNumberFormat="1" applyFont="1" applyFill="1" applyBorder="1" applyAlignment="1">
      <alignment horizontal="center" vertical="distributed"/>
    </xf>
    <xf numFmtId="6" fontId="1" fillId="24" borderId="0" xfId="43" applyFont="1" applyFill="1" applyAlignment="1">
      <alignment horizontal="center" vertical="center"/>
    </xf>
    <xf numFmtId="180" fontId="1" fillId="24" borderId="0" xfId="50" applyNumberFormat="1" applyFont="1" applyFill="1" applyAlignment="1">
      <alignment vertical="center"/>
    </xf>
    <xf numFmtId="38" fontId="1" fillId="24" borderId="0" xfId="50" applyNumberFormat="1" applyFont="1" applyFill="1" applyAlignment="1">
      <alignment vertical="center"/>
    </xf>
    <xf numFmtId="6" fontId="1" fillId="24" borderId="0" xfId="43" quotePrefix="1" applyFont="1" applyFill="1" applyBorder="1" applyAlignment="1">
      <alignment vertical="center"/>
    </xf>
    <xf numFmtId="6" fontId="1" fillId="24" borderId="17" xfId="43" quotePrefix="1" applyFont="1" applyFill="1" applyBorder="1" applyAlignment="1">
      <alignment vertical="center"/>
    </xf>
    <xf numFmtId="0" fontId="1" fillId="24" borderId="12" xfId="50" applyFont="1" applyFill="1" applyBorder="1" applyAlignment="1">
      <alignment vertical="center"/>
    </xf>
    <xf numFmtId="0" fontId="3" fillId="24" borderId="0" xfId="50" applyFont="1" applyFill="1" applyBorder="1" applyAlignment="1">
      <alignment vertical="center"/>
    </xf>
    <xf numFmtId="0" fontId="3" fillId="24" borderId="11" xfId="50" applyFont="1" applyFill="1" applyBorder="1" applyAlignment="1">
      <alignment vertical="center"/>
    </xf>
    <xf numFmtId="0" fontId="3" fillId="24" borderId="12" xfId="50" applyFont="1" applyFill="1" applyBorder="1" applyAlignment="1">
      <alignment vertical="center"/>
    </xf>
    <xf numFmtId="0" fontId="3" fillId="24" borderId="15" xfId="50" applyFont="1" applyFill="1" applyBorder="1" applyAlignment="1">
      <alignment vertical="center"/>
    </xf>
    <xf numFmtId="0" fontId="3" fillId="24" borderId="16" xfId="50" applyFont="1" applyFill="1" applyBorder="1" applyAlignment="1">
      <alignment vertical="center"/>
    </xf>
    <xf numFmtId="0" fontId="3" fillId="24" borderId="17" xfId="50" applyFont="1" applyFill="1" applyBorder="1" applyAlignment="1">
      <alignment vertical="center"/>
    </xf>
    <xf numFmtId="0" fontId="3" fillId="24" borderId="18" xfId="50" applyFont="1" applyFill="1" applyBorder="1" applyAlignment="1">
      <alignment vertical="center"/>
    </xf>
    <xf numFmtId="0" fontId="3" fillId="24" borderId="19" xfId="50" applyFont="1" applyFill="1" applyBorder="1" applyAlignment="1">
      <alignment vertical="center"/>
    </xf>
    <xf numFmtId="0" fontId="3" fillId="24" borderId="20" xfId="50" applyFont="1" applyFill="1" applyBorder="1" applyAlignment="1">
      <alignment vertical="center"/>
    </xf>
    <xf numFmtId="0" fontId="3" fillId="24" borderId="21" xfId="50" applyFont="1" applyFill="1" applyBorder="1" applyAlignment="1">
      <alignment horizontal="distributed" vertical="center"/>
    </xf>
    <xf numFmtId="0" fontId="3" fillId="24" borderId="21" xfId="50" applyFont="1" applyFill="1" applyBorder="1" applyAlignment="1">
      <alignment horizontal="center" vertical="center"/>
    </xf>
    <xf numFmtId="0" fontId="3" fillId="24" borderId="22" xfId="50" applyFont="1" applyFill="1" applyBorder="1" applyAlignment="1">
      <alignment horizontal="center" vertical="center"/>
    </xf>
    <xf numFmtId="0" fontId="4" fillId="24" borderId="22" xfId="50" applyFont="1" applyFill="1" applyBorder="1" applyAlignment="1">
      <alignment horizontal="center" vertical="center" textRotation="255"/>
    </xf>
    <xf numFmtId="0" fontId="3" fillId="24" borderId="23" xfId="50" applyFont="1" applyFill="1" applyBorder="1" applyAlignment="1">
      <alignment horizontal="distributed" vertical="center"/>
    </xf>
    <xf numFmtId="0" fontId="3" fillId="24" borderId="10" xfId="50" applyFont="1" applyFill="1" applyBorder="1" applyAlignment="1">
      <alignment horizontal="center" vertical="center"/>
    </xf>
    <xf numFmtId="0" fontId="24" fillId="24" borderId="10" xfId="50" applyFont="1" applyFill="1" applyBorder="1" applyAlignment="1">
      <alignment horizontal="left" vertical="center"/>
    </xf>
    <xf numFmtId="179" fontId="1" fillId="0" borderId="46" xfId="33" applyNumberFormat="1" applyFont="1" applyFill="1" applyBorder="1" applyAlignment="1">
      <alignment vertical="center"/>
    </xf>
    <xf numFmtId="179" fontId="1" fillId="0" borderId="41" xfId="50" applyNumberFormat="1" applyFont="1" applyFill="1" applyBorder="1" applyAlignment="1">
      <alignment horizontal="center" vertical="center"/>
    </xf>
    <xf numFmtId="49" fontId="6" fillId="0" borderId="47" xfId="50" applyNumberFormat="1" applyFont="1" applyFill="1" applyBorder="1" applyAlignment="1">
      <alignment horizontal="center" vertical="center"/>
    </xf>
    <xf numFmtId="0" fontId="3" fillId="24" borderId="10" xfId="50" applyFont="1" applyFill="1" applyBorder="1" applyAlignment="1">
      <alignment vertical="center"/>
    </xf>
    <xf numFmtId="0" fontId="3" fillId="24" borderId="25" xfId="50" applyFont="1" applyFill="1" applyBorder="1" applyAlignment="1">
      <alignment vertical="center"/>
    </xf>
    <xf numFmtId="179" fontId="1" fillId="0" borderId="48" xfId="50" applyNumberFormat="1" applyFont="1" applyFill="1" applyBorder="1" applyAlignment="1">
      <alignment horizontal="center" vertical="center"/>
    </xf>
    <xf numFmtId="49" fontId="6" fillId="0" borderId="49" xfId="50" applyNumberFormat="1" applyFont="1" applyFill="1" applyBorder="1" applyAlignment="1">
      <alignment horizontal="center" vertical="center"/>
    </xf>
    <xf numFmtId="56" fontId="6" fillId="0" borderId="49" xfId="50" quotePrefix="1" applyNumberFormat="1" applyFont="1" applyFill="1" applyBorder="1" applyAlignment="1">
      <alignment horizontal="center" vertical="center"/>
    </xf>
    <xf numFmtId="38" fontId="3" fillId="24" borderId="0" xfId="50" applyNumberFormat="1" applyFont="1" applyFill="1" applyBorder="1" applyAlignment="1">
      <alignment vertical="center"/>
    </xf>
    <xf numFmtId="0" fontId="4" fillId="24" borderId="10" xfId="50" applyFont="1" applyFill="1" applyBorder="1" applyAlignment="1">
      <alignment vertical="center" wrapText="1"/>
    </xf>
    <xf numFmtId="56" fontId="6" fillId="0" borderId="10" xfId="50" quotePrefix="1" applyNumberFormat="1" applyFont="1" applyFill="1" applyBorder="1" applyAlignment="1">
      <alignment horizontal="center" vertical="center"/>
    </xf>
    <xf numFmtId="0" fontId="3" fillId="24" borderId="28" xfId="50" applyFont="1" applyFill="1" applyBorder="1" applyAlignment="1">
      <alignment vertical="center"/>
    </xf>
    <xf numFmtId="0" fontId="3" fillId="24" borderId="48" xfId="50" applyFont="1" applyFill="1" applyBorder="1" applyAlignment="1">
      <alignment vertical="center"/>
    </xf>
    <xf numFmtId="38" fontId="3" fillId="24" borderId="28" xfId="33" applyFont="1" applyFill="1" applyBorder="1" applyAlignment="1">
      <alignment vertical="center"/>
    </xf>
    <xf numFmtId="0" fontId="24" fillId="24" borderId="10" xfId="50" applyFont="1" applyFill="1" applyBorder="1" applyAlignment="1">
      <alignment horizontal="left" vertical="center" wrapText="1"/>
    </xf>
    <xf numFmtId="49" fontId="6" fillId="0" borderId="10" xfId="50" applyNumberFormat="1" applyFont="1" applyFill="1" applyBorder="1" applyAlignment="1">
      <alignment horizontal="center" vertical="center"/>
    </xf>
    <xf numFmtId="0" fontId="3" fillId="24" borderId="16" xfId="50" applyFont="1" applyFill="1" applyBorder="1" applyAlignment="1">
      <alignment horizontal="centerContinuous" vertical="center"/>
    </xf>
    <xf numFmtId="0" fontId="3" fillId="24" borderId="17" xfId="50" applyFont="1" applyFill="1" applyBorder="1" applyAlignment="1">
      <alignment horizontal="centerContinuous" vertical="center"/>
    </xf>
    <xf numFmtId="38" fontId="6" fillId="24" borderId="16" xfId="50" applyNumberFormat="1" applyFont="1" applyFill="1" applyBorder="1" applyAlignment="1">
      <alignment vertical="center"/>
    </xf>
    <xf numFmtId="178" fontId="7" fillId="24" borderId="17" xfId="43" applyNumberFormat="1" applyFont="1" applyFill="1" applyBorder="1" applyAlignment="1">
      <alignment vertical="center"/>
    </xf>
    <xf numFmtId="177" fontId="7" fillId="24" borderId="17" xfId="43" applyNumberFormat="1" applyFont="1" applyFill="1" applyBorder="1" applyAlignment="1">
      <alignment vertical="center"/>
    </xf>
    <xf numFmtId="0" fontId="3" fillId="24" borderId="0" xfId="50" applyFill="1" applyBorder="1" applyAlignment="1">
      <alignment vertical="center"/>
    </xf>
    <xf numFmtId="0" fontId="3" fillId="24" borderId="0" xfId="50" applyFill="1" applyBorder="1" applyAlignment="1">
      <alignment horizontal="center" vertical="center"/>
    </xf>
    <xf numFmtId="0" fontId="3" fillId="24" borderId="11" xfId="50" applyFill="1" applyBorder="1" applyAlignment="1">
      <alignment vertical="center"/>
    </xf>
    <xf numFmtId="0" fontId="3" fillId="24" borderId="12" xfId="50" applyFill="1" applyBorder="1" applyAlignment="1">
      <alignment vertical="center"/>
    </xf>
    <xf numFmtId="0" fontId="3" fillId="24" borderId="12" xfId="50" applyFill="1" applyBorder="1" applyAlignment="1">
      <alignment horizontal="center" vertical="center"/>
    </xf>
    <xf numFmtId="0" fontId="3" fillId="24" borderId="15" xfId="50" applyFill="1" applyBorder="1" applyAlignment="1">
      <alignment vertical="center"/>
    </xf>
    <xf numFmtId="0" fontId="3" fillId="24" borderId="16" xfId="50" applyFill="1" applyBorder="1" applyAlignment="1">
      <alignment vertical="center"/>
    </xf>
    <xf numFmtId="0" fontId="3" fillId="24" borderId="17" xfId="50" applyFill="1" applyBorder="1" applyAlignment="1">
      <alignment vertical="center"/>
    </xf>
    <xf numFmtId="0" fontId="3" fillId="24" borderId="17" xfId="50" applyFill="1" applyBorder="1" applyAlignment="1">
      <alignment horizontal="center" vertical="center"/>
    </xf>
    <xf numFmtId="0" fontId="3" fillId="24" borderId="18" xfId="50" applyFill="1" applyBorder="1" applyAlignment="1">
      <alignment vertical="center"/>
    </xf>
    <xf numFmtId="0" fontId="3" fillId="24" borderId="19" xfId="50" applyFill="1" applyBorder="1" applyAlignment="1">
      <alignment vertical="center"/>
    </xf>
    <xf numFmtId="0" fontId="3" fillId="24" borderId="20" xfId="50" applyFill="1" applyBorder="1" applyAlignment="1">
      <alignment vertical="center"/>
    </xf>
    <xf numFmtId="0" fontId="3" fillId="24" borderId="21" xfId="50" applyFill="1" applyBorder="1" applyAlignment="1">
      <alignment horizontal="distributed" vertical="center"/>
    </xf>
    <xf numFmtId="0" fontId="3" fillId="24" borderId="21" xfId="50" applyFill="1" applyBorder="1" applyAlignment="1">
      <alignment horizontal="center" vertical="center"/>
    </xf>
    <xf numFmtId="0" fontId="3" fillId="24" borderId="22" xfId="50" applyFill="1" applyBorder="1" applyAlignment="1">
      <alignment horizontal="center" vertical="center"/>
    </xf>
    <xf numFmtId="0" fontId="3" fillId="24" borderId="23" xfId="50" applyFill="1" applyBorder="1" applyAlignment="1">
      <alignment horizontal="distributed" vertical="center"/>
    </xf>
    <xf numFmtId="0" fontId="3" fillId="24" borderId="10" xfId="50" applyFill="1" applyBorder="1" applyAlignment="1">
      <alignment horizontal="center" vertical="center"/>
    </xf>
    <xf numFmtId="0" fontId="34" fillId="24" borderId="10" xfId="50" applyFont="1" applyFill="1" applyBorder="1" applyAlignment="1">
      <alignment vertical="center"/>
    </xf>
    <xf numFmtId="38" fontId="34" fillId="24" borderId="10" xfId="33" applyFont="1" applyFill="1" applyBorder="1" applyAlignment="1">
      <alignment vertical="center"/>
    </xf>
    <xf numFmtId="181" fontId="34" fillId="0" borderId="32" xfId="33" applyNumberFormat="1" applyFont="1" applyFill="1" applyBorder="1" applyAlignment="1">
      <alignment horizontal="right" vertical="center"/>
    </xf>
    <xf numFmtId="179" fontId="34" fillId="0" borderId="48" xfId="50" applyNumberFormat="1" applyFont="1" applyFill="1" applyBorder="1" applyAlignment="1">
      <alignment horizontal="center" vertical="center"/>
    </xf>
    <xf numFmtId="38" fontId="35" fillId="24" borderId="28" xfId="33" applyFont="1" applyFill="1" applyBorder="1" applyAlignment="1">
      <alignment vertical="center"/>
    </xf>
    <xf numFmtId="49" fontId="34" fillId="0" borderId="49" xfId="50" applyNumberFormat="1" applyFont="1" applyFill="1" applyBorder="1" applyAlignment="1">
      <alignment horizontal="center" vertical="center"/>
    </xf>
    <xf numFmtId="0" fontId="34" fillId="24" borderId="25" xfId="50" applyFont="1" applyFill="1" applyBorder="1" applyAlignment="1">
      <alignment vertical="center"/>
    </xf>
    <xf numFmtId="38" fontId="3" fillId="24" borderId="0" xfId="50" applyNumberFormat="1" applyFill="1" applyBorder="1" applyAlignment="1">
      <alignment vertical="center"/>
    </xf>
    <xf numFmtId="38" fontId="35" fillId="24" borderId="10" xfId="33" applyFont="1" applyFill="1" applyBorder="1" applyAlignment="1">
      <alignment vertical="center"/>
    </xf>
    <xf numFmtId="179" fontId="34" fillId="0" borderId="32" xfId="33" applyNumberFormat="1" applyFont="1" applyFill="1" applyBorder="1" applyAlignment="1">
      <alignment vertical="center"/>
    </xf>
    <xf numFmtId="49" fontId="34" fillId="0" borderId="10" xfId="50" applyNumberFormat="1" applyFont="1" applyFill="1" applyBorder="1" applyAlignment="1">
      <alignment horizontal="center" vertical="center"/>
    </xf>
    <xf numFmtId="0" fontId="3" fillId="24" borderId="10" xfId="50" applyFill="1" applyBorder="1" applyAlignment="1">
      <alignment vertical="center"/>
    </xf>
    <xf numFmtId="49" fontId="3" fillId="0" borderId="10" xfId="50" applyNumberFormat="1" applyFont="1" applyFill="1" applyBorder="1" applyAlignment="1">
      <alignment horizontal="center" vertical="center"/>
    </xf>
    <xf numFmtId="0" fontId="3" fillId="24" borderId="25" xfId="50" applyFill="1" applyBorder="1" applyAlignment="1">
      <alignment vertical="center"/>
    </xf>
    <xf numFmtId="0" fontId="3" fillId="24" borderId="27" xfId="50" applyFill="1" applyBorder="1" applyAlignment="1">
      <alignment horizontal="center" vertical="center"/>
    </xf>
    <xf numFmtId="0" fontId="3" fillId="24" borderId="27" xfId="50" applyFill="1" applyBorder="1" applyAlignment="1">
      <alignment vertical="center"/>
    </xf>
    <xf numFmtId="38" fontId="3" fillId="24" borderId="27" xfId="33" applyFont="1" applyFill="1" applyBorder="1" applyAlignment="1">
      <alignment vertical="center"/>
    </xf>
    <xf numFmtId="179" fontId="1" fillId="0" borderId="39" xfId="50" applyNumberFormat="1" applyFont="1" applyFill="1" applyBorder="1" applyAlignment="1">
      <alignment horizontal="center" vertical="center"/>
    </xf>
    <xf numFmtId="49" fontId="3" fillId="0" borderId="27" xfId="50" applyNumberFormat="1" applyFont="1" applyFill="1" applyBorder="1" applyAlignment="1">
      <alignment horizontal="center" vertical="center"/>
    </xf>
    <xf numFmtId="0" fontId="3" fillId="24" borderId="16" xfId="50" applyFill="1" applyBorder="1" applyAlignment="1">
      <alignment horizontal="centerContinuous" vertical="center"/>
    </xf>
    <xf numFmtId="0" fontId="3" fillId="24" borderId="17" xfId="50" applyFill="1" applyBorder="1" applyAlignment="1">
      <alignment horizontal="centerContinuous" vertical="center"/>
    </xf>
    <xf numFmtId="38" fontId="7" fillId="24" borderId="16" xfId="50" applyNumberFormat="1" applyFont="1" applyFill="1" applyBorder="1" applyAlignment="1">
      <alignment vertical="center"/>
    </xf>
    <xf numFmtId="0" fontId="3" fillId="24" borderId="16" xfId="50" applyFill="1" applyBorder="1" applyAlignment="1">
      <alignment horizontal="center" vertical="center"/>
    </xf>
    <xf numFmtId="177" fontId="36" fillId="24" borderId="17" xfId="43" applyNumberFormat="1" applyFont="1" applyFill="1" applyBorder="1" applyAlignment="1">
      <alignment vertical="center"/>
    </xf>
    <xf numFmtId="38" fontId="3" fillId="24" borderId="10" xfId="33" quotePrefix="1" applyFont="1" applyFill="1" applyBorder="1" applyAlignment="1">
      <alignment vertical="center"/>
    </xf>
    <xf numFmtId="49" fontId="3" fillId="0" borderId="47" xfId="50" applyNumberFormat="1" applyFont="1" applyFill="1" applyBorder="1" applyAlignment="1">
      <alignment horizontal="center" vertical="center"/>
    </xf>
    <xf numFmtId="0" fontId="18" fillId="0" borderId="10" xfId="50" applyFont="1" applyFill="1" applyBorder="1" applyAlignment="1">
      <alignment vertical="center"/>
    </xf>
    <xf numFmtId="38" fontId="18" fillId="24" borderId="10" xfId="33" applyFont="1" applyFill="1" applyBorder="1" applyAlignment="1">
      <alignment vertical="center"/>
    </xf>
    <xf numFmtId="179" fontId="10" fillId="0" borderId="32" xfId="33" applyNumberFormat="1" applyFont="1" applyFill="1" applyBorder="1" applyAlignment="1">
      <alignment vertical="center"/>
    </xf>
    <xf numFmtId="179" fontId="10" fillId="0" borderId="48" xfId="50" applyNumberFormat="1" applyFont="1" applyFill="1" applyBorder="1" applyAlignment="1">
      <alignment horizontal="center" vertical="center"/>
    </xf>
    <xf numFmtId="38" fontId="28" fillId="24" borderId="28" xfId="33" applyFont="1" applyFill="1" applyBorder="1" applyAlignment="1">
      <alignment vertical="center"/>
    </xf>
    <xf numFmtId="49" fontId="18" fillId="0" borderId="50" xfId="50" applyNumberFormat="1" applyFont="1" applyFill="1" applyBorder="1" applyAlignment="1">
      <alignment horizontal="center" vertical="center"/>
    </xf>
    <xf numFmtId="49" fontId="3" fillId="0" borderId="50" xfId="50" applyNumberFormat="1" applyFont="1" applyFill="1" applyBorder="1" applyAlignment="1">
      <alignment horizontal="center" vertical="center"/>
    </xf>
    <xf numFmtId="0" fontId="3" fillId="0" borderId="10" xfId="50" applyFill="1" applyBorder="1" applyAlignment="1">
      <alignment vertical="center"/>
    </xf>
    <xf numFmtId="49" fontId="3" fillId="0" borderId="49" xfId="50" applyNumberFormat="1" applyFont="1" applyFill="1" applyBorder="1" applyAlignment="1">
      <alignment vertical="center"/>
    </xf>
    <xf numFmtId="0" fontId="3" fillId="24" borderId="29" xfId="50" applyFont="1" applyFill="1" applyBorder="1" applyAlignment="1">
      <alignment horizontal="center" vertical="center"/>
    </xf>
    <xf numFmtId="56" fontId="3" fillId="24" borderId="49" xfId="50" quotePrefix="1" applyNumberFormat="1" applyFill="1" applyBorder="1" applyAlignment="1">
      <alignment horizontal="center" vertical="center"/>
    </xf>
    <xf numFmtId="0" fontId="3" fillId="24" borderId="24" xfId="50" applyFont="1" applyFill="1" applyBorder="1" applyAlignment="1">
      <alignment horizontal="center" vertical="center"/>
    </xf>
    <xf numFmtId="56" fontId="3" fillId="24" borderId="10" xfId="50" quotePrefix="1" applyNumberFormat="1" applyFill="1" applyBorder="1" applyAlignment="1">
      <alignment horizontal="center" vertical="center"/>
    </xf>
    <xf numFmtId="56" fontId="3" fillId="24" borderId="10" xfId="50" quotePrefix="1" applyNumberFormat="1" applyFont="1" applyFill="1" applyBorder="1" applyAlignment="1">
      <alignment horizontal="center" vertical="center"/>
    </xf>
    <xf numFmtId="56" fontId="3" fillId="24" borderId="10" xfId="50" applyNumberFormat="1" applyFill="1" applyBorder="1" applyAlignment="1">
      <alignment horizontal="center" vertical="center"/>
    </xf>
    <xf numFmtId="38" fontId="3" fillId="24" borderId="16" xfId="33" applyFont="1" applyFill="1" applyBorder="1" applyAlignment="1">
      <alignment vertical="center"/>
    </xf>
    <xf numFmtId="0" fontId="3" fillId="24" borderId="26" xfId="50" applyFill="1" applyBorder="1" applyAlignment="1">
      <alignment vertical="center"/>
    </xf>
    <xf numFmtId="0" fontId="3" fillId="24" borderId="26" xfId="50" applyFill="1" applyBorder="1" applyAlignment="1">
      <alignment horizontal="center" vertical="center"/>
    </xf>
    <xf numFmtId="0" fontId="7" fillId="24" borderId="16" xfId="50" applyFont="1" applyFill="1" applyBorder="1" applyAlignment="1">
      <alignment vertical="center"/>
    </xf>
    <xf numFmtId="0" fontId="3" fillId="24" borderId="10" xfId="50" applyFont="1" applyFill="1" applyBorder="1" applyAlignment="1">
      <alignment vertical="center" wrapText="1"/>
    </xf>
    <xf numFmtId="0" fontId="3" fillId="0" borderId="10" xfId="50" applyFont="1" applyFill="1" applyBorder="1" applyAlignment="1">
      <alignment vertical="center"/>
    </xf>
    <xf numFmtId="56" fontId="3" fillId="24" borderId="49" xfId="50" quotePrefix="1" applyNumberFormat="1" applyFont="1" applyFill="1" applyBorder="1" applyAlignment="1">
      <alignment horizontal="center" vertical="center"/>
    </xf>
    <xf numFmtId="56" fontId="3" fillId="24" borderId="10" xfId="50" applyNumberFormat="1" applyFont="1" applyFill="1" applyBorder="1" applyAlignment="1">
      <alignment horizontal="center" vertical="center"/>
    </xf>
    <xf numFmtId="0" fontId="3" fillId="24" borderId="16" xfId="50" applyFont="1" applyFill="1" applyBorder="1" applyAlignment="1">
      <alignment horizontal="center" vertical="center"/>
    </xf>
    <xf numFmtId="0" fontId="3" fillId="24" borderId="26" xfId="50" applyFont="1" applyFill="1" applyBorder="1" applyAlignment="1">
      <alignment vertical="center"/>
    </xf>
    <xf numFmtId="0" fontId="3" fillId="24" borderId="26" xfId="50" applyFont="1" applyFill="1" applyBorder="1" applyAlignment="1">
      <alignment horizontal="center" vertical="center"/>
    </xf>
    <xf numFmtId="0" fontId="3" fillId="24" borderId="0" xfId="50" applyFont="1" applyFill="1" applyBorder="1" applyAlignment="1">
      <alignment vertical="center" shrinkToFit="1"/>
    </xf>
    <xf numFmtId="0" fontId="3" fillId="0" borderId="10" xfId="50" applyFont="1" applyFill="1" applyBorder="1" applyAlignment="1">
      <alignment horizontal="center" vertical="center"/>
    </xf>
    <xf numFmtId="0" fontId="3" fillId="0" borderId="10" xfId="50" applyFont="1" applyFill="1" applyBorder="1" applyAlignment="1">
      <alignment horizontal="left" vertical="center"/>
    </xf>
    <xf numFmtId="38" fontId="3" fillId="0" borderId="10" xfId="33" applyFont="1" applyFill="1" applyBorder="1" applyAlignment="1">
      <alignment vertical="center"/>
    </xf>
    <xf numFmtId="38" fontId="7" fillId="0" borderId="28" xfId="33" applyFont="1" applyFill="1" applyBorder="1" applyAlignment="1">
      <alignment vertical="center"/>
    </xf>
    <xf numFmtId="49" fontId="3" fillId="0" borderId="49" xfId="50" applyNumberFormat="1" applyFont="1" applyFill="1" applyBorder="1" applyAlignment="1">
      <alignment horizontal="center" vertical="center"/>
    </xf>
    <xf numFmtId="0" fontId="3" fillId="0" borderId="10" xfId="50" applyFont="1" applyFill="1" applyBorder="1" applyAlignment="1">
      <alignment vertical="center" shrinkToFit="1"/>
    </xf>
    <xf numFmtId="0" fontId="3" fillId="0" borderId="25" xfId="50" applyFont="1" applyFill="1" applyBorder="1" applyAlignment="1">
      <alignment vertical="center"/>
    </xf>
    <xf numFmtId="0" fontId="3" fillId="24" borderId="10" xfId="50" applyFont="1" applyFill="1" applyBorder="1" applyAlignment="1">
      <alignment vertical="center" shrinkToFit="1"/>
    </xf>
    <xf numFmtId="38" fontId="3" fillId="24" borderId="0" xfId="50" applyNumberFormat="1" applyFont="1" applyFill="1" applyBorder="1" applyAlignment="1">
      <alignment vertical="center" shrinkToFit="1"/>
    </xf>
    <xf numFmtId="0" fontId="34" fillId="0" borderId="10" xfId="50" applyFont="1" applyFill="1" applyBorder="1" applyAlignment="1">
      <alignment vertical="center"/>
    </xf>
    <xf numFmtId="0" fontId="3" fillId="0" borderId="10" xfId="50" applyFont="1" applyFill="1" applyBorder="1" applyAlignment="1">
      <alignment horizontal="left" vertical="center" wrapText="1"/>
    </xf>
    <xf numFmtId="179" fontId="3" fillId="0" borderId="24" xfId="33" applyNumberFormat="1" applyFont="1" applyFill="1" applyBorder="1" applyAlignment="1">
      <alignment horizontal="right" vertical="center"/>
    </xf>
    <xf numFmtId="0" fontId="3" fillId="0" borderId="24" xfId="50" applyFont="1" applyFill="1" applyBorder="1" applyAlignment="1">
      <alignment horizontal="center" vertical="center"/>
    </xf>
    <xf numFmtId="38" fontId="7" fillId="0" borderId="10" xfId="33" applyFont="1" applyFill="1" applyBorder="1" applyAlignment="1">
      <alignment vertical="center"/>
    </xf>
    <xf numFmtId="179" fontId="3" fillId="24" borderId="24" xfId="33" applyNumberFormat="1" applyFont="1" applyFill="1" applyBorder="1" applyAlignment="1">
      <alignment horizontal="right" vertical="center"/>
    </xf>
    <xf numFmtId="0" fontId="3" fillId="24" borderId="16" xfId="50" applyFont="1" applyFill="1" applyBorder="1" applyAlignment="1">
      <alignment horizontal="left" vertical="center"/>
    </xf>
    <xf numFmtId="0" fontId="3" fillId="24" borderId="10" xfId="50" applyFont="1" applyFill="1" applyBorder="1" applyAlignment="1">
      <alignment horizontal="left" vertical="center"/>
    </xf>
    <xf numFmtId="49" fontId="3" fillId="0" borderId="49" xfId="50" applyNumberFormat="1" applyFont="1" applyFill="1" applyBorder="1" applyAlignment="1">
      <alignment horizontal="center" vertical="center" wrapText="1"/>
    </xf>
    <xf numFmtId="0" fontId="3" fillId="24" borderId="10" xfId="50" applyFont="1" applyFill="1" applyBorder="1" applyAlignment="1">
      <alignment horizontal="left" vertical="center" wrapText="1"/>
    </xf>
    <xf numFmtId="38" fontId="3" fillId="24" borderId="10" xfId="33" applyFont="1" applyFill="1" applyBorder="1" applyAlignment="1">
      <alignment vertical="center" wrapText="1"/>
    </xf>
    <xf numFmtId="179" fontId="1" fillId="0" borderId="32" xfId="33" applyNumberFormat="1" applyFont="1" applyFill="1" applyBorder="1" applyAlignment="1">
      <alignment horizontal="right" vertical="center" wrapText="1"/>
    </xf>
    <xf numFmtId="179" fontId="1" fillId="0" borderId="48" xfId="50" applyNumberFormat="1" applyFont="1" applyFill="1" applyBorder="1" applyAlignment="1">
      <alignment horizontal="center" vertical="center" wrapText="1"/>
    </xf>
    <xf numFmtId="0" fontId="17" fillId="24" borderId="10" xfId="50" applyFont="1" applyFill="1" applyBorder="1" applyAlignment="1">
      <alignment vertical="center" shrinkToFit="1"/>
    </xf>
    <xf numFmtId="0" fontId="3" fillId="24" borderId="10" xfId="50" applyFont="1" applyFill="1" applyBorder="1" applyAlignment="1">
      <alignment vertical="center" wrapText="1" shrinkToFit="1"/>
    </xf>
    <xf numFmtId="0" fontId="3" fillId="24" borderId="10" xfId="50" applyFont="1" applyFill="1" applyBorder="1" applyAlignment="1">
      <alignment horizontal="left" vertical="center" indent="1"/>
    </xf>
    <xf numFmtId="0" fontId="5" fillId="24" borderId="10" xfId="50" applyFont="1" applyFill="1" applyBorder="1" applyAlignment="1">
      <alignment vertical="center" wrapText="1"/>
    </xf>
    <xf numFmtId="0" fontId="5" fillId="24" borderId="10" xfId="50" applyFont="1" applyFill="1" applyBorder="1" applyAlignment="1">
      <alignment vertical="center" wrapText="1" shrinkToFit="1"/>
    </xf>
    <xf numFmtId="0" fontId="52" fillId="24" borderId="0" xfId="52" applyFont="1" applyFill="1"/>
    <xf numFmtId="0" fontId="53" fillId="24" borderId="0" xfId="52" applyFont="1" applyFill="1" applyAlignment="1">
      <alignment horizontal="center"/>
    </xf>
    <xf numFmtId="0" fontId="56" fillId="24" borderId="0" xfId="52" applyFont="1" applyFill="1" applyAlignment="1">
      <alignment horizontal="center"/>
    </xf>
    <xf numFmtId="0" fontId="58" fillId="24" borderId="0" xfId="52" applyFont="1" applyFill="1"/>
    <xf numFmtId="0" fontId="60" fillId="24" borderId="0" xfId="52" applyFont="1" applyFill="1" applyAlignment="1">
      <alignment horizontal="center"/>
    </xf>
    <xf numFmtId="0" fontId="1" fillId="24" borderId="0" xfId="51" applyFont="1" applyFill="1" applyAlignment="1">
      <alignment vertical="center"/>
    </xf>
    <xf numFmtId="58" fontId="1" fillId="24" borderId="0" xfId="51" quotePrefix="1" applyNumberFormat="1" applyFont="1" applyFill="1" applyAlignment="1">
      <alignment horizontal="right" vertical="center"/>
    </xf>
    <xf numFmtId="0" fontId="1" fillId="24" borderId="17" xfId="51" applyFont="1" applyFill="1" applyBorder="1" applyAlignment="1">
      <alignment vertical="center"/>
    </xf>
    <xf numFmtId="0" fontId="19" fillId="24" borderId="17" xfId="51" applyFont="1" applyFill="1" applyBorder="1" applyAlignment="1">
      <alignment horizontal="right" vertical="center"/>
    </xf>
    <xf numFmtId="0" fontId="1" fillId="24" borderId="0" xfId="51" quotePrefix="1" applyFont="1" applyFill="1" applyAlignment="1">
      <alignment vertical="center"/>
    </xf>
    <xf numFmtId="0" fontId="1" fillId="24" borderId="0" xfId="51" applyFont="1" applyFill="1" applyAlignment="1">
      <alignment horizontal="right" vertical="center"/>
    </xf>
    <xf numFmtId="0" fontId="1" fillId="24" borderId="34" xfId="51" applyFont="1" applyFill="1" applyBorder="1" applyAlignment="1">
      <alignment horizontal="center" vertical="center"/>
    </xf>
    <xf numFmtId="0" fontId="1" fillId="24" borderId="35" xfId="51" applyFont="1" applyFill="1" applyBorder="1" applyAlignment="1">
      <alignment horizontal="center" vertical="center"/>
    </xf>
    <xf numFmtId="0" fontId="1" fillId="24" borderId="36" xfId="51" applyFont="1" applyFill="1" applyBorder="1" applyAlignment="1">
      <alignment horizontal="left" vertical="center"/>
    </xf>
    <xf numFmtId="0" fontId="20" fillId="24" borderId="36" xfId="51" applyFont="1" applyFill="1" applyBorder="1" applyAlignment="1">
      <alignment horizontal="right" vertical="center"/>
    </xf>
    <xf numFmtId="0" fontId="1" fillId="24" borderId="37" xfId="51" applyFont="1" applyFill="1" applyBorder="1" applyAlignment="1">
      <alignment horizontal="center" vertical="center"/>
    </xf>
    <xf numFmtId="0" fontId="1" fillId="24" borderId="38" xfId="51" applyFont="1" applyFill="1" applyBorder="1" applyAlignment="1">
      <alignment horizontal="center" vertical="center"/>
    </xf>
    <xf numFmtId="0" fontId="1" fillId="24" borderId="38" xfId="51" applyFont="1" applyFill="1" applyBorder="1" applyAlignment="1">
      <alignment vertical="center"/>
    </xf>
    <xf numFmtId="0" fontId="1" fillId="24" borderId="51" xfId="51" applyFont="1" applyFill="1" applyBorder="1" applyAlignment="1">
      <alignment vertical="center"/>
    </xf>
    <xf numFmtId="6" fontId="1" fillId="24" borderId="39" xfId="45" applyFont="1" applyFill="1" applyBorder="1" applyAlignment="1">
      <alignment vertical="center"/>
    </xf>
    <xf numFmtId="0" fontId="1" fillId="24" borderId="40" xfId="51" applyFont="1" applyFill="1" applyBorder="1" applyAlignment="1">
      <alignment horizontal="right" vertical="center"/>
    </xf>
    <xf numFmtId="178" fontId="1" fillId="24" borderId="39" xfId="45" applyNumberFormat="1" applyFont="1" applyFill="1" applyBorder="1" applyAlignment="1">
      <alignment horizontal="left" vertical="center"/>
    </xf>
    <xf numFmtId="6" fontId="1" fillId="24" borderId="13" xfId="45" applyFont="1" applyFill="1" applyBorder="1" applyAlignment="1">
      <alignment horizontal="left" vertical="center" wrapText="1"/>
    </xf>
    <xf numFmtId="178" fontId="20" fillId="24" borderId="13" xfId="45" applyNumberFormat="1" applyFont="1" applyFill="1" applyBorder="1" applyAlignment="1">
      <alignment vertical="center"/>
    </xf>
    <xf numFmtId="178" fontId="1" fillId="24" borderId="14" xfId="45" applyNumberFormat="1" applyFont="1" applyFill="1" applyBorder="1" applyAlignment="1">
      <alignment vertical="center"/>
    </xf>
    <xf numFmtId="178" fontId="1" fillId="24" borderId="41" xfId="45" applyNumberFormat="1" applyFont="1" applyFill="1" applyBorder="1" applyAlignment="1">
      <alignment vertical="center"/>
    </xf>
    <xf numFmtId="6" fontId="1" fillId="24" borderId="25" xfId="45" applyFont="1" applyFill="1" applyBorder="1" applyAlignment="1">
      <alignment vertical="center"/>
    </xf>
    <xf numFmtId="6" fontId="1" fillId="24" borderId="51" xfId="45" applyFont="1" applyFill="1" applyBorder="1" applyAlignment="1">
      <alignment horizontal="right" vertical="center"/>
    </xf>
    <xf numFmtId="178" fontId="1" fillId="24" borderId="25" xfId="45" applyNumberFormat="1" applyFont="1" applyFill="1" applyBorder="1" applyAlignment="1">
      <alignment horizontal="left" vertical="center"/>
    </xf>
    <xf numFmtId="0" fontId="10" fillId="0" borderId="27" xfId="51" applyFont="1" applyBorder="1" applyAlignment="1">
      <alignment horizontal="center" vertical="center"/>
    </xf>
    <xf numFmtId="0" fontId="1" fillId="0" borderId="39" xfId="51" applyNumberFormat="1" applyFont="1" applyBorder="1" applyAlignment="1">
      <alignment vertical="center"/>
    </xf>
    <xf numFmtId="178" fontId="1" fillId="0" borderId="39" xfId="45" applyNumberFormat="1" applyFont="1" applyBorder="1" applyAlignment="1">
      <alignment horizontal="left" vertical="center"/>
    </xf>
    <xf numFmtId="0" fontId="1" fillId="0" borderId="16" xfId="51" applyFont="1" applyFill="1" applyBorder="1" applyAlignment="1">
      <alignment horizontal="center" vertical="center"/>
    </xf>
    <xf numFmtId="0" fontId="1" fillId="0" borderId="23" xfId="51" applyFont="1" applyFill="1" applyBorder="1" applyAlignment="1">
      <alignment vertical="center"/>
    </xf>
    <xf numFmtId="0" fontId="1" fillId="0" borderId="42" xfId="51" applyFont="1" applyFill="1" applyBorder="1" applyAlignment="1">
      <alignment vertical="center"/>
    </xf>
    <xf numFmtId="0" fontId="1" fillId="24" borderId="16" xfId="51" applyFont="1" applyFill="1" applyBorder="1" applyAlignment="1">
      <alignment horizontal="center" vertical="center"/>
    </xf>
    <xf numFmtId="6" fontId="1" fillId="24" borderId="18" xfId="45" applyFont="1" applyFill="1" applyBorder="1" applyAlignment="1">
      <alignment vertical="center"/>
    </xf>
    <xf numFmtId="0" fontId="1" fillId="24" borderId="18" xfId="51" applyFont="1" applyFill="1" applyBorder="1" applyAlignment="1">
      <alignment vertical="center"/>
    </xf>
    <xf numFmtId="0" fontId="1" fillId="24" borderId="0" xfId="51" applyFont="1" applyFill="1" applyBorder="1" applyAlignment="1">
      <alignment horizontal="center" vertical="center"/>
    </xf>
    <xf numFmtId="0" fontId="1" fillId="24" borderId="0" xfId="51" applyFont="1" applyFill="1" applyBorder="1" applyAlignment="1">
      <alignment vertical="center"/>
    </xf>
    <xf numFmtId="49" fontId="1" fillId="24" borderId="37" xfId="51" applyNumberFormat="1" applyFont="1" applyFill="1" applyBorder="1" applyAlignment="1">
      <alignment vertical="center" wrapText="1"/>
    </xf>
    <xf numFmtId="0" fontId="1" fillId="24" borderId="28" xfId="51" applyFont="1" applyFill="1" applyBorder="1" applyAlignment="1">
      <alignment horizontal="left" vertical="center"/>
    </xf>
    <xf numFmtId="178" fontId="21" fillId="24" borderId="28" xfId="45" applyNumberFormat="1" applyFont="1" applyFill="1" applyBorder="1" applyAlignment="1">
      <alignment horizontal="right" vertical="center"/>
    </xf>
    <xf numFmtId="178" fontId="21" fillId="24" borderId="48" xfId="45" applyNumberFormat="1" applyFont="1" applyFill="1" applyBorder="1" applyAlignment="1">
      <alignment horizontal="right" vertical="center"/>
    </xf>
    <xf numFmtId="177" fontId="21" fillId="24" borderId="28" xfId="45" applyNumberFormat="1" applyFont="1" applyFill="1" applyBorder="1" applyAlignment="1">
      <alignment horizontal="right" vertical="center"/>
    </xf>
    <xf numFmtId="177" fontId="21" fillId="24" borderId="43" xfId="45" applyNumberFormat="1" applyFont="1" applyFill="1" applyBorder="1" applyAlignment="1">
      <alignment horizontal="right" vertical="center"/>
    </xf>
    <xf numFmtId="177" fontId="21" fillId="24" borderId="48" xfId="45" applyNumberFormat="1" applyFont="1" applyFill="1" applyBorder="1" applyAlignment="1">
      <alignment horizontal="right" vertical="center"/>
    </xf>
    <xf numFmtId="49" fontId="1" fillId="24" borderId="43" xfId="51" applyNumberFormat="1" applyFont="1" applyFill="1" applyBorder="1" applyAlignment="1">
      <alignment vertical="center"/>
    </xf>
    <xf numFmtId="0" fontId="22" fillId="24" borderId="28" xfId="51" applyFont="1" applyFill="1" applyBorder="1" applyAlignment="1">
      <alignment horizontal="left" vertical="center" wrapText="1"/>
    </xf>
    <xf numFmtId="0" fontId="22" fillId="24" borderId="48" xfId="51" applyFont="1" applyFill="1" applyBorder="1" applyAlignment="1">
      <alignment horizontal="left" vertical="center"/>
    </xf>
    <xf numFmtId="178" fontId="21" fillId="24" borderId="19" xfId="45" applyNumberFormat="1" applyFont="1" applyFill="1" applyBorder="1" applyAlignment="1">
      <alignment horizontal="right" vertical="center"/>
    </xf>
    <xf numFmtId="178" fontId="21" fillId="24" borderId="20" xfId="45" applyNumberFormat="1" applyFont="1" applyFill="1" applyBorder="1" applyAlignment="1">
      <alignment horizontal="right" vertical="center"/>
    </xf>
    <xf numFmtId="6" fontId="1" fillId="24" borderId="0" xfId="51" applyNumberFormat="1" applyFont="1" applyFill="1" applyAlignment="1">
      <alignment vertical="center"/>
    </xf>
    <xf numFmtId="0" fontId="1" fillId="24" borderId="28" xfId="51" applyFill="1" applyBorder="1" applyAlignment="1">
      <alignment horizontal="left" vertical="center"/>
    </xf>
    <xf numFmtId="0" fontId="1" fillId="24" borderId="44" xfId="51" applyFont="1" applyFill="1" applyBorder="1" applyAlignment="1">
      <alignment horizontal="left" vertical="center"/>
    </xf>
    <xf numFmtId="49" fontId="1" fillId="24" borderId="0" xfId="51" applyNumberFormat="1" applyFont="1" applyFill="1" applyBorder="1" applyAlignment="1">
      <alignment vertical="center"/>
    </xf>
    <xf numFmtId="6" fontId="1" fillId="24" borderId="16" xfId="45" applyFont="1" applyFill="1" applyBorder="1" applyAlignment="1">
      <alignment horizontal="center" vertical="center"/>
    </xf>
    <xf numFmtId="6" fontId="1" fillId="24" borderId="45" xfId="45" applyFont="1" applyFill="1" applyBorder="1" applyAlignment="1">
      <alignment vertical="center"/>
    </xf>
    <xf numFmtId="6" fontId="1" fillId="24" borderId="16" xfId="45" applyFont="1" applyFill="1" applyBorder="1" applyAlignment="1">
      <alignment vertical="center"/>
    </xf>
    <xf numFmtId="6" fontId="1" fillId="24" borderId="0" xfId="45" applyFont="1" applyFill="1" applyAlignment="1">
      <alignment vertical="center"/>
    </xf>
    <xf numFmtId="178" fontId="20" fillId="24" borderId="0" xfId="45" applyNumberFormat="1" applyFont="1" applyFill="1" applyBorder="1" applyAlignment="1">
      <alignment vertical="center"/>
    </xf>
    <xf numFmtId="178" fontId="20" fillId="24" borderId="0" xfId="45" quotePrefix="1" applyNumberFormat="1" applyFont="1" applyFill="1" applyBorder="1" applyAlignment="1">
      <alignment horizontal="center" vertical="center"/>
    </xf>
    <xf numFmtId="6" fontId="20" fillId="24" borderId="0" xfId="45" quotePrefix="1" applyFont="1" applyFill="1" applyBorder="1" applyAlignment="1">
      <alignment horizontal="left" vertical="center"/>
    </xf>
    <xf numFmtId="0" fontId="9" fillId="24" borderId="17" xfId="51" applyFont="1" applyFill="1" applyBorder="1" applyAlignment="1">
      <alignment horizontal="center" vertical="center"/>
    </xf>
    <xf numFmtId="178" fontId="1" fillId="24" borderId="17" xfId="45" applyNumberFormat="1" applyFont="1" applyFill="1" applyBorder="1" applyAlignment="1">
      <alignment horizontal="center" vertical="distributed"/>
    </xf>
    <xf numFmtId="6" fontId="20" fillId="24" borderId="0" xfId="45" quotePrefix="1" applyFont="1" applyFill="1" applyBorder="1" applyAlignment="1">
      <alignment vertical="center"/>
    </xf>
    <xf numFmtId="0" fontId="9" fillId="24" borderId="30" xfId="51" applyFont="1" applyFill="1" applyBorder="1" applyAlignment="1">
      <alignment horizontal="center" vertical="center"/>
    </xf>
    <xf numFmtId="178" fontId="1" fillId="24" borderId="31" xfId="45" applyNumberFormat="1" applyFont="1" applyFill="1" applyBorder="1" applyAlignment="1">
      <alignment horizontal="center" vertical="distributed"/>
    </xf>
    <xf numFmtId="6" fontId="1" fillId="24" borderId="0" xfId="45" applyFont="1" applyFill="1" applyAlignment="1">
      <alignment horizontal="center" vertical="center"/>
    </xf>
    <xf numFmtId="6" fontId="1" fillId="24" borderId="0" xfId="45" quotePrefix="1" applyFont="1" applyFill="1" applyBorder="1" applyAlignment="1">
      <alignment vertical="center"/>
    </xf>
    <xf numFmtId="6" fontId="1" fillId="24" borderId="17" xfId="45" quotePrefix="1" applyFont="1" applyFill="1" applyBorder="1" applyAlignment="1">
      <alignment vertical="center"/>
    </xf>
    <xf numFmtId="0" fontId="1" fillId="24" borderId="12" xfId="51" applyFont="1" applyFill="1" applyBorder="1" applyAlignment="1">
      <alignment vertical="center"/>
    </xf>
    <xf numFmtId="178" fontId="1" fillId="24" borderId="19" xfId="45" applyNumberFormat="1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49" fontId="0" fillId="0" borderId="0" xfId="0" quotePrefix="1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49" fontId="0" fillId="0" borderId="0" xfId="0" applyNumberFormat="1" applyFont="1" applyFill="1" applyAlignment="1">
      <alignment horizontal="right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right" vertical="center"/>
    </xf>
    <xf numFmtId="49" fontId="61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right"/>
    </xf>
    <xf numFmtId="49" fontId="61" fillId="0" borderId="0" xfId="0" applyNumberFormat="1" applyFont="1" applyFill="1" applyBorder="1" applyAlignment="1">
      <alignment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0" fillId="0" borderId="17" xfId="0" applyFont="1" applyFill="1" applyBorder="1" applyAlignment="1">
      <alignment horizontal="right" vertical="center"/>
    </xf>
    <xf numFmtId="178" fontId="63" fillId="24" borderId="0" xfId="50" applyNumberFormat="1" applyFont="1" applyFill="1" applyAlignment="1">
      <alignment vertical="center"/>
    </xf>
    <xf numFmtId="0" fontId="12" fillId="0" borderId="30" xfId="0" applyFont="1" applyFill="1" applyBorder="1" applyAlignment="1">
      <alignment horizontal="center" vertical="center"/>
    </xf>
    <xf numFmtId="0" fontId="0" fillId="0" borderId="16" xfId="0" quotePrefix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29" fillId="0" borderId="30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/>
    </xf>
    <xf numFmtId="0" fontId="29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 shrinkToFit="1"/>
    </xf>
    <xf numFmtId="0" fontId="1" fillId="0" borderId="23" xfId="0" applyFont="1" applyFill="1" applyBorder="1" applyAlignment="1">
      <alignment horizontal="center" vertical="center" shrinkToFit="1"/>
    </xf>
    <xf numFmtId="178" fontId="20" fillId="24" borderId="0" xfId="45" applyNumberFormat="1" applyFont="1" applyFill="1" applyBorder="1" applyAlignment="1">
      <alignment horizontal="center" vertical="distributed"/>
    </xf>
    <xf numFmtId="38" fontId="1" fillId="24" borderId="59" xfId="35" applyFont="1" applyFill="1" applyBorder="1" applyAlignment="1">
      <alignment horizontal="center" vertical="center"/>
    </xf>
    <xf numFmtId="38" fontId="1" fillId="24" borderId="60" xfId="35" applyFont="1" applyFill="1" applyBorder="1" applyAlignment="1">
      <alignment horizontal="center" vertical="center"/>
    </xf>
    <xf numFmtId="178" fontId="21" fillId="24" borderId="61" xfId="45" applyNumberFormat="1" applyFont="1" applyFill="1" applyBorder="1" applyAlignment="1">
      <alignment horizontal="right" vertical="center"/>
    </xf>
    <xf numFmtId="178" fontId="21" fillId="24" borderId="62" xfId="45" applyNumberFormat="1" applyFont="1" applyFill="1" applyBorder="1" applyAlignment="1">
      <alignment horizontal="right" vertical="center"/>
    </xf>
    <xf numFmtId="178" fontId="21" fillId="24" borderId="19" xfId="45" applyNumberFormat="1" applyFont="1" applyFill="1" applyBorder="1" applyAlignment="1">
      <alignment horizontal="right" vertical="center"/>
    </xf>
    <xf numFmtId="178" fontId="21" fillId="24" borderId="20" xfId="45" applyNumberFormat="1" applyFont="1" applyFill="1" applyBorder="1" applyAlignment="1">
      <alignment horizontal="right" vertical="center"/>
    </xf>
    <xf numFmtId="177" fontId="21" fillId="24" borderId="55" xfId="45" applyNumberFormat="1" applyFont="1" applyFill="1" applyBorder="1" applyAlignment="1">
      <alignment horizontal="right" vertical="center"/>
    </xf>
    <xf numFmtId="177" fontId="21" fillId="24" borderId="63" xfId="45" applyNumberFormat="1" applyFont="1" applyFill="1" applyBorder="1" applyAlignment="1">
      <alignment horizontal="right" vertical="center"/>
    </xf>
    <xf numFmtId="177" fontId="21" fillId="24" borderId="56" xfId="45" applyNumberFormat="1" applyFont="1" applyFill="1" applyBorder="1" applyAlignment="1">
      <alignment horizontal="right" vertical="center"/>
    </xf>
    <xf numFmtId="0" fontId="9" fillId="24" borderId="55" xfId="51" applyFont="1" applyFill="1" applyBorder="1" applyAlignment="1">
      <alignment horizontal="left" vertical="center" wrapText="1"/>
    </xf>
    <xf numFmtId="0" fontId="9" fillId="24" borderId="56" xfId="51" applyFont="1" applyFill="1" applyBorder="1" applyAlignment="1">
      <alignment horizontal="left" vertical="center" wrapText="1"/>
    </xf>
    <xf numFmtId="178" fontId="21" fillId="24" borderId="57" xfId="45" applyNumberFormat="1" applyFont="1" applyFill="1" applyBorder="1" applyAlignment="1">
      <alignment horizontal="right" vertical="center"/>
    </xf>
    <xf numFmtId="178" fontId="21" fillId="24" borderId="45" xfId="45" applyNumberFormat="1" applyFont="1" applyFill="1" applyBorder="1" applyAlignment="1">
      <alignment horizontal="right" vertical="center"/>
    </xf>
    <xf numFmtId="178" fontId="21" fillId="24" borderId="58" xfId="45" applyNumberFormat="1" applyFont="1" applyFill="1" applyBorder="1" applyAlignment="1">
      <alignment horizontal="right" vertical="center"/>
    </xf>
    <xf numFmtId="178" fontId="21" fillId="24" borderId="28" xfId="45" applyNumberFormat="1" applyFont="1" applyFill="1" applyBorder="1" applyAlignment="1">
      <alignment horizontal="right" vertical="center"/>
    </xf>
    <xf numFmtId="178" fontId="21" fillId="24" borderId="48" xfId="45" applyNumberFormat="1" applyFont="1" applyFill="1" applyBorder="1" applyAlignment="1">
      <alignment horizontal="right" vertical="center"/>
    </xf>
    <xf numFmtId="178" fontId="21" fillId="24" borderId="43" xfId="45" applyNumberFormat="1" applyFont="1" applyFill="1" applyBorder="1" applyAlignment="1">
      <alignment horizontal="right" vertical="center"/>
    </xf>
    <xf numFmtId="0" fontId="9" fillId="24" borderId="28" xfId="51" applyFont="1" applyFill="1" applyBorder="1" applyAlignment="1">
      <alignment horizontal="center" vertical="center"/>
    </xf>
    <xf numFmtId="0" fontId="9" fillId="24" borderId="48" xfId="51" applyFont="1" applyFill="1" applyBorder="1" applyAlignment="1">
      <alignment horizontal="center" vertical="center"/>
    </xf>
    <xf numFmtId="0" fontId="19" fillId="24" borderId="28" xfId="51" applyFont="1" applyFill="1" applyBorder="1" applyAlignment="1">
      <alignment horizontal="left" vertical="center" wrapText="1"/>
    </xf>
    <xf numFmtId="0" fontId="19" fillId="24" borderId="48" xfId="51" applyFont="1" applyFill="1" applyBorder="1" applyAlignment="1">
      <alignment horizontal="left" vertical="center" wrapText="1"/>
    </xf>
    <xf numFmtId="0" fontId="9" fillId="24" borderId="28" xfId="51" applyFont="1" applyFill="1" applyBorder="1" applyAlignment="1">
      <alignment horizontal="left" vertical="center" wrapText="1"/>
    </xf>
    <xf numFmtId="0" fontId="9" fillId="24" borderId="48" xfId="51" applyFont="1" applyFill="1" applyBorder="1" applyAlignment="1">
      <alignment horizontal="left" vertical="center"/>
    </xf>
    <xf numFmtId="177" fontId="21" fillId="24" borderId="28" xfId="45" applyNumberFormat="1" applyFont="1" applyFill="1" applyBorder="1" applyAlignment="1">
      <alignment horizontal="right" vertical="center"/>
    </xf>
    <xf numFmtId="177" fontId="21" fillId="24" borderId="43" xfId="45" applyNumberFormat="1" applyFont="1" applyFill="1" applyBorder="1" applyAlignment="1">
      <alignment horizontal="right" vertical="center"/>
    </xf>
    <xf numFmtId="177" fontId="21" fillId="24" borderId="48" xfId="45" applyNumberFormat="1" applyFont="1" applyFill="1" applyBorder="1" applyAlignment="1">
      <alignment horizontal="right" vertical="center"/>
    </xf>
    <xf numFmtId="0" fontId="8" fillId="24" borderId="28" xfId="51" applyFont="1" applyFill="1" applyBorder="1" applyAlignment="1">
      <alignment horizontal="left" vertical="center" wrapText="1"/>
    </xf>
    <xf numFmtId="0" fontId="8" fillId="24" borderId="48" xfId="51" applyFont="1" applyFill="1" applyBorder="1" applyAlignment="1">
      <alignment horizontal="left" vertical="center"/>
    </xf>
    <xf numFmtId="0" fontId="9" fillId="24" borderId="48" xfId="51" applyFont="1" applyFill="1" applyBorder="1" applyAlignment="1">
      <alignment horizontal="left" vertical="center" wrapText="1"/>
    </xf>
    <xf numFmtId="0" fontId="22" fillId="24" borderId="28" xfId="51" applyFont="1" applyFill="1" applyBorder="1" applyAlignment="1">
      <alignment horizontal="left" vertical="center" wrapText="1"/>
    </xf>
    <xf numFmtId="0" fontId="22" fillId="24" borderId="48" xfId="51" applyFont="1" applyFill="1" applyBorder="1" applyAlignment="1">
      <alignment horizontal="left" vertical="center"/>
    </xf>
    <xf numFmtId="0" fontId="8" fillId="24" borderId="28" xfId="51" quotePrefix="1" applyFont="1" applyFill="1" applyBorder="1" applyAlignment="1">
      <alignment horizontal="left" vertical="center" wrapText="1"/>
    </xf>
    <xf numFmtId="0" fontId="1" fillId="24" borderId="34" xfId="51" applyFont="1" applyFill="1" applyBorder="1" applyAlignment="1">
      <alignment horizontal="center" vertical="center"/>
    </xf>
    <xf numFmtId="0" fontId="1" fillId="24" borderId="52" xfId="51" applyFont="1" applyFill="1" applyBorder="1" applyAlignment="1">
      <alignment horizontal="center" vertical="center"/>
    </xf>
    <xf numFmtId="178" fontId="21" fillId="24" borderId="36" xfId="45" applyNumberFormat="1" applyFont="1" applyFill="1" applyBorder="1" applyAlignment="1">
      <alignment horizontal="right" vertical="center"/>
    </xf>
    <xf numFmtId="178" fontId="21" fillId="24" borderId="38" xfId="45" applyNumberFormat="1" applyFont="1" applyFill="1" applyBorder="1" applyAlignment="1">
      <alignment horizontal="right" vertical="center"/>
    </xf>
    <xf numFmtId="178" fontId="21" fillId="24" borderId="53" xfId="45" applyNumberFormat="1" applyFont="1" applyFill="1" applyBorder="1" applyAlignment="1">
      <alignment horizontal="right" vertical="center"/>
    </xf>
    <xf numFmtId="178" fontId="21" fillId="24" borderId="54" xfId="45" applyNumberFormat="1" applyFont="1" applyFill="1" applyBorder="1" applyAlignment="1">
      <alignment horizontal="right" vertical="center"/>
    </xf>
    <xf numFmtId="178" fontId="21" fillId="24" borderId="37" xfId="45" applyNumberFormat="1" applyFont="1" applyFill="1" applyBorder="1" applyAlignment="1">
      <alignment horizontal="right" vertical="center"/>
    </xf>
    <xf numFmtId="0" fontId="19" fillId="24" borderId="36" xfId="51" applyFont="1" applyFill="1" applyBorder="1" applyAlignment="1">
      <alignment horizontal="center" vertical="center" wrapText="1"/>
    </xf>
    <xf numFmtId="0" fontId="19" fillId="24" borderId="38" xfId="51" applyFont="1" applyFill="1" applyBorder="1" applyAlignment="1">
      <alignment horizontal="center" vertical="center" wrapText="1"/>
    </xf>
    <xf numFmtId="178" fontId="20" fillId="24" borderId="21" xfId="45" applyNumberFormat="1" applyFont="1" applyFill="1" applyBorder="1" applyAlignment="1">
      <alignment horizontal="right" vertical="center"/>
    </xf>
    <xf numFmtId="178" fontId="20" fillId="24" borderId="23" xfId="45" applyNumberFormat="1" applyFont="1" applyFill="1" applyBorder="1" applyAlignment="1">
      <alignment horizontal="right" vertical="center"/>
    </xf>
    <xf numFmtId="178" fontId="20" fillId="24" borderId="21" xfId="45" applyNumberFormat="1" applyFont="1" applyFill="1" applyBorder="1" applyAlignment="1">
      <alignment vertical="center"/>
    </xf>
    <xf numFmtId="178" fontId="20" fillId="24" borderId="42" xfId="45" applyNumberFormat="1" applyFont="1" applyFill="1" applyBorder="1" applyAlignment="1">
      <alignment vertical="center"/>
    </xf>
    <xf numFmtId="178" fontId="20" fillId="24" borderId="42" xfId="45" applyNumberFormat="1" applyFont="1" applyFill="1" applyBorder="1" applyAlignment="1">
      <alignment horizontal="right" vertical="center"/>
    </xf>
    <xf numFmtId="0" fontId="19" fillId="24" borderId="34" xfId="51" applyFont="1" applyFill="1" applyBorder="1" applyAlignment="1">
      <alignment horizontal="center" vertical="center" wrapText="1"/>
    </xf>
    <xf numFmtId="0" fontId="19" fillId="24" borderId="35" xfId="51" applyFont="1" applyFill="1" applyBorder="1" applyAlignment="1">
      <alignment horizontal="center" vertical="center" wrapText="1"/>
    </xf>
    <xf numFmtId="0" fontId="19" fillId="24" borderId="52" xfId="51" applyFont="1" applyFill="1" applyBorder="1" applyAlignment="1">
      <alignment horizontal="center" vertical="center" wrapText="1"/>
    </xf>
    <xf numFmtId="178" fontId="1" fillId="24" borderId="27" xfId="45" applyNumberFormat="1" applyFont="1" applyFill="1" applyBorder="1" applyAlignment="1">
      <alignment horizontal="right" vertical="center"/>
    </xf>
    <xf numFmtId="178" fontId="1" fillId="24" borderId="39" xfId="45" applyNumberFormat="1" applyFont="1" applyFill="1" applyBorder="1" applyAlignment="1">
      <alignment horizontal="right" vertical="center"/>
    </xf>
    <xf numFmtId="178" fontId="20" fillId="24" borderId="27" xfId="45" applyNumberFormat="1" applyFont="1" applyFill="1" applyBorder="1" applyAlignment="1">
      <alignment vertical="center"/>
    </xf>
    <xf numFmtId="178" fontId="20" fillId="24" borderId="40" xfId="45" applyNumberFormat="1" applyFont="1" applyFill="1" applyBorder="1" applyAlignment="1">
      <alignment vertical="center"/>
    </xf>
    <xf numFmtId="178" fontId="20" fillId="24" borderId="27" xfId="45" applyNumberFormat="1" applyFont="1" applyFill="1" applyBorder="1" applyAlignment="1">
      <alignment horizontal="right" vertical="center"/>
    </xf>
    <xf numFmtId="178" fontId="20" fillId="24" borderId="40" xfId="45" applyNumberFormat="1" applyFont="1" applyFill="1" applyBorder="1" applyAlignment="1">
      <alignment horizontal="right" vertical="center"/>
    </xf>
    <xf numFmtId="178" fontId="20" fillId="24" borderId="39" xfId="45" applyNumberFormat="1" applyFont="1" applyFill="1" applyBorder="1" applyAlignment="1">
      <alignment horizontal="right" vertical="center"/>
    </xf>
    <xf numFmtId="178" fontId="1" fillId="0" borderId="21" xfId="45" applyNumberFormat="1" applyFont="1" applyFill="1" applyBorder="1" applyAlignment="1">
      <alignment horizontal="right" vertical="center"/>
    </xf>
    <xf numFmtId="178" fontId="1" fillId="0" borderId="23" xfId="45" applyNumberFormat="1" applyFont="1" applyFill="1" applyBorder="1" applyAlignment="1">
      <alignment horizontal="right" vertical="center"/>
    </xf>
    <xf numFmtId="178" fontId="1" fillId="0" borderId="21" xfId="45" applyNumberFormat="1" applyFont="1" applyFill="1" applyBorder="1" applyAlignment="1">
      <alignment vertical="center"/>
    </xf>
    <xf numFmtId="178" fontId="1" fillId="0" borderId="42" xfId="45" applyNumberFormat="1" applyFont="1" applyFill="1" applyBorder="1" applyAlignment="1">
      <alignment vertical="center"/>
    </xf>
    <xf numFmtId="178" fontId="1" fillId="0" borderId="42" xfId="45" applyNumberFormat="1" applyFont="1" applyFill="1" applyBorder="1" applyAlignment="1">
      <alignment horizontal="right" vertical="center"/>
    </xf>
    <xf numFmtId="178" fontId="20" fillId="24" borderId="13" xfId="45" applyNumberFormat="1" applyFont="1" applyFill="1" applyBorder="1" applyAlignment="1">
      <alignment horizontal="center" vertical="center"/>
    </xf>
    <xf numFmtId="178" fontId="20" fillId="24" borderId="41" xfId="45" applyNumberFormat="1" applyFont="1" applyFill="1" applyBorder="1" applyAlignment="1">
      <alignment horizontal="center" vertical="center"/>
    </xf>
    <xf numFmtId="178" fontId="20" fillId="24" borderId="13" xfId="45" applyNumberFormat="1" applyFont="1" applyFill="1" applyBorder="1" applyAlignment="1">
      <alignment horizontal="right" vertical="center"/>
    </xf>
    <xf numFmtId="178" fontId="20" fillId="24" borderId="14" xfId="45" applyNumberFormat="1" applyFont="1" applyFill="1" applyBorder="1" applyAlignment="1">
      <alignment horizontal="right" vertical="center"/>
    </xf>
    <xf numFmtId="0" fontId="1" fillId="24" borderId="35" xfId="51" applyFont="1" applyFill="1" applyBorder="1" applyAlignment="1">
      <alignment horizontal="center" vertical="center"/>
    </xf>
    <xf numFmtId="0" fontId="20" fillId="24" borderId="36" xfId="51" applyFont="1" applyFill="1" applyBorder="1" applyAlignment="1">
      <alignment horizontal="right" vertical="center"/>
    </xf>
    <xf numFmtId="0" fontId="20" fillId="24" borderId="37" xfId="51" applyFont="1" applyFill="1" applyBorder="1" applyAlignment="1">
      <alignment horizontal="right" vertical="center"/>
    </xf>
    <xf numFmtId="0" fontId="59" fillId="24" borderId="0" xfId="52" applyFont="1" applyFill="1" applyAlignment="1">
      <alignment horizontal="center"/>
    </xf>
    <xf numFmtId="0" fontId="52" fillId="0" borderId="0" xfId="49" applyFont="1" applyAlignment="1">
      <alignment horizontal="center"/>
    </xf>
    <xf numFmtId="0" fontId="60" fillId="24" borderId="0" xfId="52" applyFont="1" applyFill="1" applyAlignment="1">
      <alignment horizontal="center" vertical="center"/>
    </xf>
    <xf numFmtId="0" fontId="52" fillId="0" borderId="0" xfId="49" applyFont="1" applyAlignment="1">
      <alignment horizontal="center" vertical="center"/>
    </xf>
    <xf numFmtId="0" fontId="54" fillId="24" borderId="0" xfId="52" applyFont="1" applyFill="1" applyAlignment="1">
      <alignment horizontal="center" vertical="center"/>
    </xf>
    <xf numFmtId="0" fontId="56" fillId="24" borderId="0" xfId="52" applyFont="1" applyFill="1" applyAlignment="1">
      <alignment horizontal="center" vertical="center"/>
    </xf>
    <xf numFmtId="0" fontId="57" fillId="24" borderId="0" xfId="52" applyFont="1" applyFill="1" applyAlignment="1">
      <alignment horizontal="center"/>
    </xf>
    <xf numFmtId="0" fontId="57" fillId="0" borderId="0" xfId="49" applyFont="1" applyAlignment="1">
      <alignment horizontal="center"/>
    </xf>
    <xf numFmtId="0" fontId="55" fillId="24" borderId="0" xfId="52" applyFont="1" applyFill="1" applyAlignment="1">
      <alignment horizontal="center" wrapText="1"/>
    </xf>
    <xf numFmtId="0" fontId="55" fillId="0" borderId="0" xfId="49" applyFont="1" applyAlignment="1">
      <alignment horizontal="center"/>
    </xf>
    <xf numFmtId="0" fontId="1" fillId="24" borderId="0" xfId="50" applyFont="1" applyFill="1" applyAlignment="1">
      <alignment vertical="center" wrapText="1"/>
    </xf>
    <xf numFmtId="0" fontId="3" fillId="0" borderId="0" xfId="50" applyAlignment="1">
      <alignment vertical="center"/>
    </xf>
    <xf numFmtId="0" fontId="9" fillId="24" borderId="0" xfId="50" applyFont="1" applyFill="1" applyBorder="1" applyAlignment="1">
      <alignment horizontal="right" vertical="center"/>
    </xf>
    <xf numFmtId="0" fontId="1" fillId="24" borderId="0" xfId="50" applyFont="1" applyFill="1" applyAlignment="1">
      <alignment horizontal="right" vertical="center"/>
    </xf>
    <xf numFmtId="0" fontId="8" fillId="24" borderId="28" xfId="50" applyFont="1" applyFill="1" applyBorder="1" applyAlignment="1">
      <alignment horizontal="left" vertical="center" wrapText="1"/>
    </xf>
    <xf numFmtId="0" fontId="8" fillId="24" borderId="48" xfId="50" applyFont="1" applyFill="1" applyBorder="1" applyAlignment="1">
      <alignment horizontal="left" vertical="center"/>
    </xf>
    <xf numFmtId="177" fontId="21" fillId="24" borderId="28" xfId="43" applyNumberFormat="1" applyFont="1" applyFill="1" applyBorder="1" applyAlignment="1">
      <alignment horizontal="right" vertical="center"/>
    </xf>
    <xf numFmtId="177" fontId="21" fillId="24" borderId="43" xfId="43" applyNumberFormat="1" applyFont="1" applyFill="1" applyBorder="1" applyAlignment="1">
      <alignment horizontal="right" vertical="center"/>
    </xf>
    <xf numFmtId="177" fontId="21" fillId="24" borderId="48" xfId="43" applyNumberFormat="1" applyFont="1" applyFill="1" applyBorder="1" applyAlignment="1">
      <alignment horizontal="right" vertical="center"/>
    </xf>
    <xf numFmtId="177" fontId="21" fillId="24" borderId="36" xfId="43" applyNumberFormat="1" applyFont="1" applyFill="1" applyBorder="1" applyAlignment="1">
      <alignment horizontal="right" vertical="center"/>
    </xf>
    <xf numFmtId="177" fontId="21" fillId="24" borderId="37" xfId="43" applyNumberFormat="1" applyFont="1" applyFill="1" applyBorder="1" applyAlignment="1">
      <alignment horizontal="right" vertical="center"/>
    </xf>
    <xf numFmtId="177" fontId="21" fillId="24" borderId="38" xfId="43" applyNumberFormat="1" applyFont="1" applyFill="1" applyBorder="1" applyAlignment="1">
      <alignment horizontal="right" vertical="center"/>
    </xf>
    <xf numFmtId="178" fontId="20" fillId="24" borderId="21" xfId="43" applyNumberFormat="1" applyFont="1" applyFill="1" applyBorder="1" applyAlignment="1">
      <alignment horizontal="right" vertical="center"/>
    </xf>
    <xf numFmtId="178" fontId="20" fillId="24" borderId="42" xfId="43" applyNumberFormat="1" applyFont="1" applyFill="1" applyBorder="1" applyAlignment="1">
      <alignment horizontal="right" vertical="center"/>
    </xf>
    <xf numFmtId="178" fontId="20" fillId="24" borderId="23" xfId="43" applyNumberFormat="1" applyFont="1" applyFill="1" applyBorder="1" applyAlignment="1">
      <alignment horizontal="right" vertical="center"/>
    </xf>
    <xf numFmtId="0" fontId="19" fillId="24" borderId="34" xfId="50" applyFont="1" applyFill="1" applyBorder="1" applyAlignment="1">
      <alignment horizontal="center" vertical="center" wrapText="1"/>
    </xf>
    <xf numFmtId="0" fontId="19" fillId="24" borderId="35" xfId="50" applyFont="1" applyFill="1" applyBorder="1" applyAlignment="1">
      <alignment horizontal="center" vertical="center" wrapText="1"/>
    </xf>
    <xf numFmtId="0" fontId="19" fillId="24" borderId="52" xfId="50" applyFont="1" applyFill="1" applyBorder="1" applyAlignment="1">
      <alignment horizontal="center" vertical="center" wrapText="1"/>
    </xf>
    <xf numFmtId="178" fontId="1" fillId="24" borderId="12" xfId="50" applyNumberFormat="1" applyFont="1" applyFill="1" applyBorder="1" applyAlignment="1">
      <alignment horizontal="center" vertical="center"/>
    </xf>
    <xf numFmtId="178" fontId="20" fillId="24" borderId="0" xfId="43" applyNumberFormat="1" applyFont="1" applyFill="1" applyBorder="1" applyAlignment="1">
      <alignment horizontal="center" vertical="distributed"/>
    </xf>
    <xf numFmtId="38" fontId="1" fillId="24" borderId="59" xfId="33" applyFont="1" applyFill="1" applyBorder="1" applyAlignment="1">
      <alignment horizontal="center" vertical="center"/>
    </xf>
    <xf numFmtId="38" fontId="1" fillId="24" borderId="60" xfId="33" applyFont="1" applyFill="1" applyBorder="1" applyAlignment="1">
      <alignment horizontal="center" vertical="center"/>
    </xf>
    <xf numFmtId="177" fontId="21" fillId="24" borderId="55" xfId="43" applyNumberFormat="1" applyFont="1" applyFill="1" applyBorder="1" applyAlignment="1">
      <alignment horizontal="right" vertical="center"/>
    </xf>
    <xf numFmtId="177" fontId="21" fillId="24" borderId="63" xfId="43" applyNumberFormat="1" applyFont="1" applyFill="1" applyBorder="1" applyAlignment="1">
      <alignment horizontal="right" vertical="center"/>
    </xf>
    <xf numFmtId="177" fontId="21" fillId="24" borderId="56" xfId="43" applyNumberFormat="1" applyFont="1" applyFill="1" applyBorder="1" applyAlignment="1">
      <alignment horizontal="right" vertical="center"/>
    </xf>
    <xf numFmtId="177" fontId="21" fillId="24" borderId="57" xfId="43" applyNumberFormat="1" applyFont="1" applyFill="1" applyBorder="1" applyAlignment="1">
      <alignment horizontal="right" vertical="center"/>
    </xf>
    <xf numFmtId="177" fontId="21" fillId="24" borderId="58" xfId="43" applyNumberFormat="1" applyFont="1" applyFill="1" applyBorder="1" applyAlignment="1">
      <alignment horizontal="right" vertical="center"/>
    </xf>
    <xf numFmtId="177" fontId="21" fillId="24" borderId="45" xfId="43" applyNumberFormat="1" applyFont="1" applyFill="1" applyBorder="1" applyAlignment="1">
      <alignment horizontal="right" vertical="center"/>
    </xf>
    <xf numFmtId="178" fontId="21" fillId="24" borderId="61" xfId="43" applyNumberFormat="1" applyFont="1" applyFill="1" applyBorder="1" applyAlignment="1">
      <alignment horizontal="right" vertical="center"/>
    </xf>
    <xf numFmtId="178" fontId="21" fillId="24" borderId="62" xfId="43" applyNumberFormat="1" applyFont="1" applyFill="1" applyBorder="1" applyAlignment="1">
      <alignment horizontal="right" vertical="center"/>
    </xf>
    <xf numFmtId="178" fontId="21" fillId="24" borderId="57" xfId="43" applyNumberFormat="1" applyFont="1" applyFill="1" applyBorder="1" applyAlignment="1">
      <alignment horizontal="right" vertical="center"/>
    </xf>
    <xf numFmtId="178" fontId="21" fillId="24" borderId="45" xfId="43" applyNumberFormat="1" applyFont="1" applyFill="1" applyBorder="1" applyAlignment="1">
      <alignment horizontal="right" vertical="center"/>
    </xf>
    <xf numFmtId="178" fontId="20" fillId="24" borderId="27" xfId="43" applyNumberFormat="1" applyFont="1" applyFill="1" applyBorder="1" applyAlignment="1">
      <alignment horizontal="right" vertical="center"/>
    </xf>
    <xf numFmtId="178" fontId="20" fillId="24" borderId="40" xfId="43" applyNumberFormat="1" applyFont="1" applyFill="1" applyBorder="1" applyAlignment="1">
      <alignment horizontal="right" vertical="center"/>
    </xf>
    <xf numFmtId="178" fontId="20" fillId="24" borderId="39" xfId="43" applyNumberFormat="1" applyFont="1" applyFill="1" applyBorder="1" applyAlignment="1">
      <alignment horizontal="right" vertical="center"/>
    </xf>
    <xf numFmtId="178" fontId="20" fillId="25" borderId="27" xfId="43" applyNumberFormat="1" applyFont="1" applyFill="1" applyBorder="1" applyAlignment="1">
      <alignment horizontal="right" vertical="center"/>
    </xf>
    <xf numFmtId="178" fontId="20" fillId="25" borderId="40" xfId="43" applyNumberFormat="1" applyFont="1" applyFill="1" applyBorder="1" applyAlignment="1">
      <alignment horizontal="right" vertical="center"/>
    </xf>
    <xf numFmtId="178" fontId="20" fillId="25" borderId="39" xfId="43" applyNumberFormat="1" applyFont="1" applyFill="1" applyBorder="1" applyAlignment="1">
      <alignment horizontal="right" vertical="center"/>
    </xf>
    <xf numFmtId="0" fontId="20" fillId="24" borderId="36" xfId="50" applyFont="1" applyFill="1" applyBorder="1" applyAlignment="1">
      <alignment horizontal="right" vertical="center"/>
    </xf>
    <xf numFmtId="0" fontId="20" fillId="24" borderId="37" xfId="50" applyFont="1" applyFill="1" applyBorder="1" applyAlignment="1">
      <alignment horizontal="right" vertical="center"/>
    </xf>
    <xf numFmtId="178" fontId="20" fillId="24" borderId="13" xfId="43" applyNumberFormat="1" applyFont="1" applyFill="1" applyBorder="1" applyAlignment="1">
      <alignment horizontal="right" vertical="center"/>
    </xf>
    <xf numFmtId="178" fontId="20" fillId="24" borderId="14" xfId="43" applyNumberFormat="1" applyFont="1" applyFill="1" applyBorder="1" applyAlignment="1">
      <alignment horizontal="right" vertical="center"/>
    </xf>
    <xf numFmtId="178" fontId="21" fillId="24" borderId="28" xfId="43" applyNumberFormat="1" applyFont="1" applyFill="1" applyBorder="1" applyAlignment="1">
      <alignment horizontal="right" vertical="center"/>
    </xf>
    <xf numFmtId="178" fontId="21" fillId="24" borderId="48" xfId="43" applyNumberFormat="1" applyFont="1" applyFill="1" applyBorder="1" applyAlignment="1">
      <alignment horizontal="right" vertical="center"/>
    </xf>
    <xf numFmtId="178" fontId="21" fillId="0" borderId="28" xfId="43" quotePrefix="1" applyNumberFormat="1" applyFont="1" applyFill="1" applyBorder="1" applyAlignment="1">
      <alignment horizontal="right" vertical="center"/>
    </xf>
    <xf numFmtId="178" fontId="21" fillId="0" borderId="48" xfId="43" applyNumberFormat="1" applyFont="1" applyFill="1" applyBorder="1" applyAlignment="1">
      <alignment horizontal="right" vertical="center"/>
    </xf>
    <xf numFmtId="178" fontId="21" fillId="0" borderId="28" xfId="43" applyNumberFormat="1" applyFont="1" applyFill="1" applyBorder="1" applyAlignment="1">
      <alignment horizontal="right" vertical="center"/>
    </xf>
    <xf numFmtId="178" fontId="21" fillId="0" borderId="10" xfId="43" applyNumberFormat="1" applyFont="1" applyFill="1" applyBorder="1" applyAlignment="1">
      <alignment horizontal="right" vertical="center"/>
    </xf>
    <xf numFmtId="178" fontId="21" fillId="0" borderId="25" xfId="43" applyNumberFormat="1" applyFont="1" applyFill="1" applyBorder="1" applyAlignment="1">
      <alignment horizontal="right" vertical="center"/>
    </xf>
    <xf numFmtId="178" fontId="21" fillId="24" borderId="36" xfId="43" applyNumberFormat="1" applyFont="1" applyFill="1" applyBorder="1" applyAlignment="1">
      <alignment horizontal="right" vertical="center"/>
    </xf>
    <xf numFmtId="178" fontId="21" fillId="24" borderId="38" xfId="43" applyNumberFormat="1" applyFont="1" applyFill="1" applyBorder="1" applyAlignment="1">
      <alignment horizontal="right" vertical="center"/>
    </xf>
    <xf numFmtId="178" fontId="1" fillId="25" borderId="21" xfId="43" applyNumberFormat="1" applyFont="1" applyFill="1" applyBorder="1" applyAlignment="1">
      <alignment horizontal="right" vertical="center"/>
    </xf>
    <xf numFmtId="178" fontId="1" fillId="25" borderId="23" xfId="43" applyNumberFormat="1" applyFont="1" applyFill="1" applyBorder="1" applyAlignment="1">
      <alignment horizontal="right" vertical="center"/>
    </xf>
    <xf numFmtId="0" fontId="1" fillId="24" borderId="34" xfId="50" applyFont="1" applyFill="1" applyBorder="1" applyAlignment="1">
      <alignment horizontal="center" vertical="center"/>
    </xf>
    <xf numFmtId="0" fontId="1" fillId="24" borderId="52" xfId="50" applyFont="1" applyFill="1" applyBorder="1" applyAlignment="1">
      <alignment horizontal="center" vertical="center"/>
    </xf>
    <xf numFmtId="178" fontId="21" fillId="0" borderId="53" xfId="43" applyNumberFormat="1" applyFont="1" applyFill="1" applyBorder="1" applyAlignment="1">
      <alignment horizontal="right" vertical="center"/>
    </xf>
    <xf numFmtId="178" fontId="21" fillId="0" borderId="54" xfId="43" applyNumberFormat="1" applyFont="1" applyFill="1" applyBorder="1" applyAlignment="1">
      <alignment horizontal="right" vertical="center"/>
    </xf>
    <xf numFmtId="178" fontId="20" fillId="24" borderId="21" xfId="43" applyNumberFormat="1" applyFont="1" applyFill="1" applyBorder="1" applyAlignment="1">
      <alignment vertical="center"/>
    </xf>
    <xf numFmtId="178" fontId="20" fillId="24" borderId="42" xfId="43" applyNumberFormat="1" applyFont="1" applyFill="1" applyBorder="1" applyAlignment="1">
      <alignment vertical="center"/>
    </xf>
    <xf numFmtId="178" fontId="20" fillId="25" borderId="21" xfId="43" applyNumberFormat="1" applyFont="1" applyFill="1" applyBorder="1" applyAlignment="1">
      <alignment vertical="center"/>
    </xf>
    <xf numFmtId="178" fontId="20" fillId="25" borderId="42" xfId="43" applyNumberFormat="1" applyFont="1" applyFill="1" applyBorder="1" applyAlignment="1">
      <alignment vertical="center"/>
    </xf>
    <xf numFmtId="0" fontId="1" fillId="24" borderId="35" xfId="50" applyFont="1" applyFill="1" applyBorder="1" applyAlignment="1">
      <alignment horizontal="center" vertical="center"/>
    </xf>
    <xf numFmtId="178" fontId="20" fillId="24" borderId="27" xfId="43" applyNumberFormat="1" applyFont="1" applyFill="1" applyBorder="1" applyAlignment="1">
      <alignment vertical="center"/>
    </xf>
    <xf numFmtId="178" fontId="20" fillId="24" borderId="40" xfId="43" applyNumberFormat="1" applyFont="1" applyFill="1" applyBorder="1" applyAlignment="1">
      <alignment vertical="center"/>
    </xf>
    <xf numFmtId="0" fontId="31" fillId="24" borderId="28" xfId="50" applyFont="1" applyFill="1" applyBorder="1" applyAlignment="1">
      <alignment horizontal="left" vertical="center" wrapText="1"/>
    </xf>
    <xf numFmtId="0" fontId="31" fillId="24" borderId="48" xfId="50" applyFont="1" applyFill="1" applyBorder="1" applyAlignment="1">
      <alignment horizontal="left" vertical="center"/>
    </xf>
    <xf numFmtId="0" fontId="19" fillId="24" borderId="28" xfId="50" applyFont="1" applyFill="1" applyBorder="1" applyAlignment="1">
      <alignment horizontal="left" vertical="center" wrapText="1"/>
    </xf>
    <xf numFmtId="0" fontId="19" fillId="24" borderId="48" xfId="50" applyFont="1" applyFill="1" applyBorder="1" applyAlignment="1">
      <alignment horizontal="left" vertical="center" wrapText="1"/>
    </xf>
    <xf numFmtId="0" fontId="32" fillId="24" borderId="28" xfId="50" applyFont="1" applyFill="1" applyBorder="1" applyAlignment="1">
      <alignment horizontal="left" vertical="center" wrapText="1"/>
    </xf>
    <xf numFmtId="0" fontId="32" fillId="24" borderId="48" xfId="50" applyFont="1" applyFill="1" applyBorder="1" applyAlignment="1">
      <alignment horizontal="left" vertical="center" wrapText="1"/>
    </xf>
    <xf numFmtId="0" fontId="8" fillId="24" borderId="48" xfId="50" applyFont="1" applyFill="1" applyBorder="1" applyAlignment="1">
      <alignment horizontal="left" vertical="center" wrapText="1"/>
    </xf>
    <xf numFmtId="0" fontId="19" fillId="24" borderId="55" xfId="50" applyFont="1" applyFill="1" applyBorder="1" applyAlignment="1">
      <alignment horizontal="left" vertical="center" shrinkToFit="1"/>
    </xf>
    <xf numFmtId="0" fontId="19" fillId="24" borderId="56" xfId="50" applyFont="1" applyFill="1" applyBorder="1" applyAlignment="1">
      <alignment horizontal="left" vertical="center" shrinkToFit="1"/>
    </xf>
    <xf numFmtId="0" fontId="32" fillId="24" borderId="28" xfId="50" applyFont="1" applyFill="1" applyBorder="1" applyAlignment="1">
      <alignment horizontal="center" vertical="center"/>
    </xf>
    <xf numFmtId="0" fontId="32" fillId="24" borderId="48" xfId="50" applyFont="1" applyFill="1" applyBorder="1" applyAlignment="1">
      <alignment horizontal="center" vertical="center"/>
    </xf>
    <xf numFmtId="0" fontId="19" fillId="24" borderId="48" xfId="50" applyFont="1" applyFill="1" applyBorder="1" applyAlignment="1">
      <alignment horizontal="left" vertical="center"/>
    </xf>
    <xf numFmtId="0" fontId="9" fillId="24" borderId="36" xfId="50" applyFont="1" applyFill="1" applyBorder="1" applyAlignment="1">
      <alignment horizontal="center" vertical="center" wrapText="1"/>
    </xf>
    <xf numFmtId="0" fontId="9" fillId="24" borderId="38" xfId="50" applyFont="1" applyFill="1" applyBorder="1" applyAlignment="1">
      <alignment horizontal="center" vertical="center" wrapText="1"/>
    </xf>
    <xf numFmtId="0" fontId="31" fillId="24" borderId="48" xfId="50" applyFont="1" applyFill="1" applyBorder="1" applyAlignment="1">
      <alignment horizontal="left" vertical="center" wrapText="1"/>
    </xf>
    <xf numFmtId="6" fontId="8" fillId="24" borderId="13" xfId="43" applyFont="1" applyFill="1" applyBorder="1" applyAlignment="1">
      <alignment horizontal="left" vertical="center"/>
    </xf>
    <xf numFmtId="6" fontId="8" fillId="24" borderId="41" xfId="43" applyFont="1" applyFill="1" applyBorder="1" applyAlignment="1">
      <alignment horizontal="left" vertical="center"/>
    </xf>
    <xf numFmtId="0" fontId="23" fillId="24" borderId="36" xfId="50" applyFont="1" applyFill="1" applyBorder="1" applyAlignment="1">
      <alignment horizontal="left" vertical="center"/>
    </xf>
    <xf numFmtId="0" fontId="23" fillId="24" borderId="38" xfId="50" applyFont="1" applyFill="1" applyBorder="1" applyAlignment="1">
      <alignment horizontal="left" vertical="center"/>
    </xf>
    <xf numFmtId="0" fontId="3" fillId="24" borderId="27" xfId="50" applyFont="1" applyFill="1" applyBorder="1" applyAlignment="1">
      <alignment horizontal="center" vertical="center" shrinkToFit="1"/>
    </xf>
    <xf numFmtId="0" fontId="3" fillId="24" borderId="40" xfId="50" applyFont="1" applyFill="1" applyBorder="1" applyAlignment="1">
      <alignment horizontal="center" vertical="center" shrinkToFit="1"/>
    </xf>
    <xf numFmtId="0" fontId="15" fillId="24" borderId="13" xfId="50" applyFont="1" applyFill="1" applyBorder="1" applyAlignment="1">
      <alignment horizontal="center" vertical="center"/>
    </xf>
    <xf numFmtId="0" fontId="15" fillId="24" borderId="14" xfId="50" applyFont="1" applyFill="1" applyBorder="1" applyAlignment="1">
      <alignment horizontal="center" vertical="center"/>
    </xf>
    <xf numFmtId="0" fontId="3" fillId="24" borderId="0" xfId="50" quotePrefix="1" applyFont="1" applyFill="1" applyBorder="1" applyAlignment="1">
      <alignment horizontal="right" vertical="center"/>
    </xf>
    <xf numFmtId="0" fontId="3" fillId="24" borderId="0" xfId="50" quotePrefix="1" applyFill="1" applyBorder="1" applyAlignment="1">
      <alignment horizontal="right" vertical="center"/>
    </xf>
    <xf numFmtId="0" fontId="3" fillId="24" borderId="28" xfId="50" applyFont="1" applyFill="1" applyBorder="1" applyAlignment="1">
      <alignment horizontal="left" vertical="center" wrapText="1" shrinkToFit="1"/>
    </xf>
    <xf numFmtId="0" fontId="3" fillId="24" borderId="48" xfId="50" applyFont="1" applyFill="1" applyBorder="1" applyAlignment="1">
      <alignment horizontal="left" vertical="center" shrinkToFit="1"/>
    </xf>
    <xf numFmtId="0" fontId="64" fillId="0" borderId="31" xfId="0" applyFont="1" applyFill="1" applyBorder="1" applyAlignment="1">
      <alignment horizontal="center" vertical="center"/>
    </xf>
    <xf numFmtId="0" fontId="64" fillId="0" borderId="16" xfId="0" applyFont="1" applyFill="1" applyBorder="1" applyAlignment="1">
      <alignment horizontal="left" vertical="center"/>
    </xf>
    <xf numFmtId="0" fontId="64" fillId="0" borderId="17" xfId="0" applyFont="1" applyFill="1" applyBorder="1" applyAlignment="1">
      <alignment horizontal="left" vertical="center"/>
    </xf>
    <xf numFmtId="0" fontId="64" fillId="0" borderId="18" xfId="0" applyFont="1" applyFill="1" applyBorder="1" applyAlignment="1">
      <alignment horizontal="left" vertical="center"/>
    </xf>
    <xf numFmtId="0" fontId="64" fillId="0" borderId="0" xfId="0" applyFont="1"/>
    <xf numFmtId="0" fontId="64" fillId="0" borderId="0" xfId="0" applyFont="1" applyFill="1" applyAlignment="1">
      <alignment vertical="center"/>
    </xf>
    <xf numFmtId="49" fontId="64" fillId="0" borderId="0" xfId="0" applyNumberFormat="1" applyFont="1" applyFill="1" applyBorder="1" applyAlignment="1">
      <alignment horizontal="left"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桁区切り 3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通貨 2" xfId="44"/>
    <cellStyle name="通貨 3" xfId="45"/>
    <cellStyle name="入力" xfId="46" builtinId="20" customBuiltin="1"/>
    <cellStyle name="標準" xfId="0" builtinId="0"/>
    <cellStyle name="標準 2" xfId="47"/>
    <cellStyle name="標準 3" xfId="48"/>
    <cellStyle name="標準_2010年度 基本研修会会計報告最終提出" xfId="49"/>
    <cellStyle name="標準_2012_さつき「会計報告」" xfId="50"/>
    <cellStyle name="標準_3152-03改訂版" xfId="51"/>
    <cellStyle name="標準_会計報告_2010年度 基本研修会会計報告最終提出" xfId="52"/>
    <cellStyle name="未定義" xfId="53"/>
    <cellStyle name="良い" xfId="5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66675</xdr:colOff>
      <xdr:row>0</xdr:row>
      <xdr:rowOff>19050</xdr:rowOff>
    </xdr:from>
    <xdr:ext cx="407035" cy="168508"/>
    <xdr:sp macro="" textlink="">
      <xdr:nvSpPr>
        <xdr:cNvPr id="2" name="テキスト 15"/>
        <xdr:cNvSpPr txBox="1">
          <a:spLocks noChangeArrowheads="1"/>
        </xdr:cNvSpPr>
      </xdr:nvSpPr>
      <xdr:spPr bwMode="auto">
        <a:xfrm>
          <a:off x="6400800" y="19050"/>
          <a:ext cx="407035" cy="168508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（２／３）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1171575</xdr:colOff>
      <xdr:row>0</xdr:row>
      <xdr:rowOff>152400</xdr:rowOff>
    </xdr:to>
    <xdr:sp macro="" textlink="">
      <xdr:nvSpPr>
        <xdr:cNvPr id="3" name="テキスト 11"/>
        <xdr:cNvSpPr txBox="1">
          <a:spLocks noChangeArrowheads="1"/>
        </xdr:cNvSpPr>
      </xdr:nvSpPr>
      <xdr:spPr bwMode="auto">
        <a:xfrm>
          <a:off x="0" y="0"/>
          <a:ext cx="1247775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静岡地区行事用　Ａ</a:t>
          </a:r>
        </a:p>
      </xdr:txBody>
    </xdr:sp>
    <xdr:clientData/>
  </xdr:twoCellAnchor>
  <xdr:twoCellAnchor editAs="oneCell">
    <xdr:from>
      <xdr:col>1</xdr:col>
      <xdr:colOff>0</xdr:colOff>
      <xdr:row>1</xdr:row>
      <xdr:rowOff>47625</xdr:rowOff>
    </xdr:from>
    <xdr:to>
      <xdr:col>9</xdr:col>
      <xdr:colOff>457200</xdr:colOff>
      <xdr:row>3</xdr:row>
      <xdr:rowOff>47625</xdr:rowOff>
    </xdr:to>
    <xdr:sp macro="" textlink="">
      <xdr:nvSpPr>
        <xdr:cNvPr id="4" name="テキスト 12"/>
        <xdr:cNvSpPr txBox="1">
          <a:spLocks noChangeArrowheads="1"/>
        </xdr:cNvSpPr>
      </xdr:nvSpPr>
      <xdr:spPr bwMode="auto">
        <a:xfrm>
          <a:off x="76200" y="219075"/>
          <a:ext cx="5295900" cy="542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ＨＧゴシックE"/>
            </a:rPr>
            <a:t>年度</a:t>
          </a:r>
        </a:p>
        <a:p>
          <a:pPr algn="l" rtl="0">
            <a:defRPr sz="1000"/>
          </a:pPr>
          <a:endParaRPr lang="ja-JP" altLang="en-US" sz="300" b="0" i="0" u="none" strike="noStrike" baseline="0">
            <a:solidFill>
              <a:sysClr val="windowText" lastClr="000000"/>
            </a:solidFill>
            <a:latin typeface="ＨＧゴシックE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ＨＧゴシックE"/>
            </a:rPr>
            <a:t>第回 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ＨＧゴシックE"/>
            </a:rPr>
            <a:t>ＱＣサークル　　　大会 会計報告</a:t>
          </a:r>
        </a:p>
      </xdr:txBody>
    </xdr:sp>
    <xdr:clientData/>
  </xdr:twoCellAnchor>
  <xdr:twoCellAnchor>
    <xdr:from>
      <xdr:col>1</xdr:col>
      <xdr:colOff>9525</xdr:colOff>
      <xdr:row>3</xdr:row>
      <xdr:rowOff>161925</xdr:rowOff>
    </xdr:from>
    <xdr:to>
      <xdr:col>7</xdr:col>
      <xdr:colOff>276225</xdr:colOff>
      <xdr:row>3</xdr:row>
      <xdr:rowOff>161925</xdr:rowOff>
    </xdr:to>
    <xdr:sp macro="" textlink="">
      <xdr:nvSpPr>
        <xdr:cNvPr id="45267" name="Line 4"/>
        <xdr:cNvSpPr>
          <a:spLocks noChangeShapeType="1"/>
        </xdr:cNvSpPr>
      </xdr:nvSpPr>
      <xdr:spPr bwMode="auto">
        <a:xfrm>
          <a:off x="85725" y="876300"/>
          <a:ext cx="441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447675</xdr:colOff>
      <xdr:row>39</xdr:row>
      <xdr:rowOff>152400</xdr:rowOff>
    </xdr:from>
    <xdr:to>
      <xdr:col>7</xdr:col>
      <xdr:colOff>133350</xdr:colOff>
      <xdr:row>44</xdr:row>
      <xdr:rowOff>85725</xdr:rowOff>
    </xdr:to>
    <xdr:sp macro="" textlink="">
      <xdr:nvSpPr>
        <xdr:cNvPr id="6" name="テキスト 24"/>
        <xdr:cNvSpPr txBox="1">
          <a:spLocks noChangeArrowheads="1"/>
        </xdr:cNvSpPr>
      </xdr:nvSpPr>
      <xdr:spPr bwMode="auto">
        <a:xfrm>
          <a:off x="523875" y="10125075"/>
          <a:ext cx="3829050" cy="800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１．会　場　費･･･含む、会議室・研修室・備品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２．通　信　費･･･ 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〃 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、切手・収入印紙・小包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ＨＧ丸ゴシックM"/>
            </a:rPr>
            <a:t>・発送作業料・振込手数料</a:t>
          </a:r>
          <a:endParaRPr lang="ja-JP" altLang="en-US" sz="900" b="0" i="0" u="none" strike="noStrike" baseline="0">
            <a:solidFill>
              <a:srgbClr val="0000FF"/>
            </a:solidFill>
            <a:latin typeface="ＨＧ丸ゴシックM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３．行事運営費･･･ 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〃 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、教材・事前研究・資料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ＨＧ丸ゴシックM"/>
            </a:rPr>
            <a:t>・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FF"/>
              </a:solidFill>
              <a:latin typeface="ＨＧ丸ゴシックM"/>
            </a:rPr>
            <a:t>　　　　　　　　 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賞品・記念品・ＯＨＰレンタル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　注）①準備金は、収支には計上しないで下さい。</a:t>
          </a:r>
        </a:p>
      </xdr:txBody>
    </xdr:sp>
    <xdr:clientData/>
  </xdr:twoCellAnchor>
  <xdr:twoCellAnchor>
    <xdr:from>
      <xdr:col>6</xdr:col>
      <xdr:colOff>133350</xdr:colOff>
      <xdr:row>39</xdr:row>
      <xdr:rowOff>85725</xdr:rowOff>
    </xdr:from>
    <xdr:to>
      <xdr:col>11</xdr:col>
      <xdr:colOff>828675</xdr:colOff>
      <xdr:row>44</xdr:row>
      <xdr:rowOff>114300</xdr:rowOff>
    </xdr:to>
    <xdr:sp macro="" textlink="">
      <xdr:nvSpPr>
        <xdr:cNvPr id="7" name="テキスト 25"/>
        <xdr:cNvSpPr txBox="1">
          <a:spLocks noChangeArrowheads="1"/>
        </xdr:cNvSpPr>
      </xdr:nvSpPr>
      <xdr:spPr bwMode="auto">
        <a:xfrm>
          <a:off x="3895725" y="10058400"/>
          <a:ext cx="3267075" cy="895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４．行事交通費･･･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５．雑　　　費･･･含む、茶菓子・文房具・事務用品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　　　　　　　　 フィルム・現像・お土産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ＨＧ丸ゴシックM"/>
            </a:rPr>
            <a:t>６．印刷費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ＨＧ丸ゴシックM"/>
            </a:rPr>
            <a:t>… 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ＨＧ丸ゴシックM"/>
            </a:rPr>
            <a:t>項目を入れる</a:t>
          </a:r>
          <a:endParaRPr lang="ja-JP" altLang="en-US" sz="900" b="0" i="0" u="none" strike="noStrike" baseline="0">
            <a:solidFill>
              <a:srgbClr val="0000FF"/>
            </a:solidFill>
            <a:latin typeface="ＨＧ丸ゴシックM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②領収書の右上に科目別連番を記入して下さい。</a:t>
          </a:r>
        </a:p>
      </xdr:txBody>
    </xdr:sp>
    <xdr:clientData/>
  </xdr:twoCellAnchor>
  <xdr:twoCellAnchor>
    <xdr:from>
      <xdr:col>2</xdr:col>
      <xdr:colOff>0</xdr:colOff>
      <xdr:row>33</xdr:row>
      <xdr:rowOff>28571</xdr:rowOff>
    </xdr:from>
    <xdr:to>
      <xdr:col>5</xdr:col>
      <xdr:colOff>28575</xdr:colOff>
      <xdr:row>39</xdr:row>
      <xdr:rowOff>18619</xdr:rowOff>
    </xdr:to>
    <xdr:grpSp>
      <xdr:nvGrpSpPr>
        <xdr:cNvPr id="45270" name="Group 7"/>
        <xdr:cNvGrpSpPr>
          <a:grpSpLocks/>
        </xdr:cNvGrpSpPr>
      </xdr:nvGrpSpPr>
      <xdr:grpSpPr bwMode="auto">
        <a:xfrm>
          <a:off x="1676400" y="8762996"/>
          <a:ext cx="1876425" cy="1228298"/>
          <a:chOff x="176" y="905"/>
          <a:chExt cx="197" cy="135"/>
        </a:xfrm>
      </xdr:grpSpPr>
      <xdr:sp macro="" textlink="">
        <xdr:nvSpPr>
          <xdr:cNvPr id="9" name="テキスト 5"/>
          <xdr:cNvSpPr txBox="1">
            <a:spLocks noChangeArrowheads="1"/>
          </xdr:cNvSpPr>
        </xdr:nvSpPr>
        <xdr:spPr bwMode="auto">
          <a:xfrm>
            <a:off x="277" y="971"/>
            <a:ext cx="21" cy="22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 ①</a:t>
            </a:r>
          </a:p>
        </xdr:txBody>
      </xdr:sp>
      <xdr:sp macro="" textlink="">
        <xdr:nvSpPr>
          <xdr:cNvPr id="10" name="テキスト 7"/>
          <xdr:cNvSpPr txBox="1">
            <a:spLocks noChangeArrowheads="1"/>
          </xdr:cNvSpPr>
        </xdr:nvSpPr>
        <xdr:spPr bwMode="auto">
          <a:xfrm>
            <a:off x="176" y="971"/>
            <a:ext cx="17" cy="22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②</a:t>
            </a:r>
          </a:p>
        </xdr:txBody>
      </xdr:sp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76" y="1018"/>
            <a:ext cx="17" cy="22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②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206" y="905"/>
            <a:ext cx="56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収入</a:t>
            </a:r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301" y="906"/>
            <a:ext cx="56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支出</a:t>
            </a:r>
          </a:p>
        </xdr:txBody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299" y="1004"/>
            <a:ext cx="74" cy="16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u="none" strike="noStrike" baseline="0">
                <a:solidFill>
                  <a:srgbClr val="0000FF"/>
                </a:solidFill>
                <a:latin typeface="ＨＧ丸ゴシックM"/>
              </a:rPr>
              <a:t> </a:t>
            </a:r>
            <a:r>
              <a:rPr lang="ja-JP" altLang="en-US" sz="8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（準備金）</a:t>
            </a:r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285" y="1016"/>
            <a:ext cx="17" cy="22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②</a:t>
            </a:r>
          </a:p>
        </xdr:txBody>
      </xdr:sp>
    </xdr:grpSp>
    <xdr:clientData/>
  </xdr:twoCellAnchor>
  <xdr:twoCellAnchor>
    <xdr:from>
      <xdr:col>9</xdr:col>
      <xdr:colOff>828675</xdr:colOff>
      <xdr:row>1</xdr:row>
      <xdr:rowOff>19050</xdr:rowOff>
    </xdr:from>
    <xdr:to>
      <xdr:col>11</xdr:col>
      <xdr:colOff>752475</xdr:colOff>
      <xdr:row>2</xdr:row>
      <xdr:rowOff>0</xdr:rowOff>
    </xdr:to>
    <xdr:grpSp>
      <xdr:nvGrpSpPr>
        <xdr:cNvPr id="45271" name="Group 15"/>
        <xdr:cNvGrpSpPr>
          <a:grpSpLocks/>
        </xdr:cNvGrpSpPr>
      </xdr:nvGrpSpPr>
      <xdr:grpSpPr bwMode="auto">
        <a:xfrm>
          <a:off x="5743575" y="190500"/>
          <a:ext cx="1343025" cy="200025"/>
          <a:chOff x="603" y="20"/>
          <a:chExt cx="141" cy="21"/>
        </a:xfrm>
      </xdr:grpSpPr>
      <xdr:sp macro="" textlink="">
        <xdr:nvSpPr>
          <xdr:cNvPr id="17" name="テキスト 13"/>
          <xdr:cNvSpPr txBox="1">
            <a:spLocks noChangeArrowheads="1"/>
          </xdr:cNvSpPr>
        </xdr:nvSpPr>
        <xdr:spPr bwMode="auto">
          <a:xfrm>
            <a:off x="603" y="20"/>
            <a:ext cx="1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8" name="テキスト 14"/>
          <xdr:cNvSpPr txBox="1">
            <a:spLocks noChangeArrowheads="1"/>
          </xdr:cNvSpPr>
        </xdr:nvSpPr>
        <xdr:spPr bwMode="auto">
          <a:xfrm>
            <a:off x="644" y="20"/>
            <a:ext cx="1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9" name="テキスト 15"/>
          <xdr:cNvSpPr txBox="1">
            <a:spLocks noChangeArrowheads="1"/>
          </xdr:cNvSpPr>
        </xdr:nvSpPr>
        <xdr:spPr bwMode="auto">
          <a:xfrm>
            <a:off x="666" y="20"/>
            <a:ext cx="1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20" name="テキスト 16"/>
          <xdr:cNvSpPr txBox="1">
            <a:spLocks noChangeArrowheads="1"/>
          </xdr:cNvSpPr>
        </xdr:nvSpPr>
        <xdr:spPr bwMode="auto">
          <a:xfrm>
            <a:off x="732" y="20"/>
            <a:ext cx="1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21" name="テキスト 18"/>
          <xdr:cNvSpPr txBox="1">
            <a:spLocks noChangeArrowheads="1"/>
          </xdr:cNvSpPr>
        </xdr:nvSpPr>
        <xdr:spPr bwMode="auto">
          <a:xfrm>
            <a:off x="688" y="20"/>
            <a:ext cx="17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22" name="テキスト 19"/>
          <xdr:cNvSpPr txBox="1">
            <a:spLocks noChangeArrowheads="1"/>
          </xdr:cNvSpPr>
        </xdr:nvSpPr>
        <xdr:spPr bwMode="auto">
          <a:xfrm>
            <a:off x="710" y="20"/>
            <a:ext cx="1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０</a:t>
            </a:r>
          </a:p>
        </xdr:txBody>
      </xdr:sp>
      <xdr:sp macro="" textlink="">
        <xdr:nvSpPr>
          <xdr:cNvPr id="23" name="テキスト 17"/>
          <xdr:cNvSpPr txBox="1">
            <a:spLocks noChangeArrowheads="1"/>
          </xdr:cNvSpPr>
        </xdr:nvSpPr>
        <xdr:spPr bwMode="auto">
          <a:xfrm>
            <a:off x="624" y="20"/>
            <a:ext cx="1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ＨＧ丸ゴシックM"/>
              </a:rPr>
              <a:t>１</a:t>
            </a:r>
          </a:p>
        </xdr:txBody>
      </xdr:sp>
    </xdr:grpSp>
    <xdr:clientData/>
  </xdr:twoCellAnchor>
  <xdr:twoCellAnchor>
    <xdr:from>
      <xdr:col>2</xdr:col>
      <xdr:colOff>200025</xdr:colOff>
      <xdr:row>20</xdr:row>
      <xdr:rowOff>19050</xdr:rowOff>
    </xdr:from>
    <xdr:to>
      <xdr:col>11</xdr:col>
      <xdr:colOff>28575</xdr:colOff>
      <xdr:row>20</xdr:row>
      <xdr:rowOff>257175</xdr:rowOff>
    </xdr:to>
    <xdr:sp macro="" textlink="">
      <xdr:nvSpPr>
        <xdr:cNvPr id="24" name="AutoShape 24"/>
        <xdr:cNvSpPr>
          <a:spLocks noChangeArrowheads="1"/>
        </xdr:cNvSpPr>
      </xdr:nvSpPr>
      <xdr:spPr bwMode="auto">
        <a:xfrm>
          <a:off x="1876425" y="4552950"/>
          <a:ext cx="4486275" cy="238125"/>
        </a:xfrm>
        <a:prstGeom prst="wedgeRoundRectCallout">
          <a:avLst>
            <a:gd name="adj1" fmla="val -30681"/>
            <a:gd name="adj2" fmla="val -134000"/>
            <a:gd name="adj3" fmla="val 16667"/>
          </a:avLst>
        </a:prstGeom>
        <a:solidFill>
          <a:srgbClr val="FFFFFF"/>
        </a:solidFill>
        <a:ln w="9525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* パンフレット等の発送作業料は、印刷費ではなく通信費に織込む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1251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1276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7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8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9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40966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（７／１０）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40967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40968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1255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1272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3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4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5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1256" name="Group 14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1268" name="Rectangle 15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69" name="Rectangle 16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0" name="Rectangle 17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1271" name="Rectangle 18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457200</xdr:colOff>
      <xdr:row>1</xdr:row>
      <xdr:rowOff>19050</xdr:rowOff>
    </xdr:from>
    <xdr:to>
      <xdr:col>7</xdr:col>
      <xdr:colOff>971550</xdr:colOff>
      <xdr:row>3</xdr:row>
      <xdr:rowOff>0</xdr:rowOff>
    </xdr:to>
    <xdr:grpSp>
      <xdr:nvGrpSpPr>
        <xdr:cNvPr id="41257" name="Group 19"/>
        <xdr:cNvGrpSpPr>
          <a:grpSpLocks/>
        </xdr:cNvGrpSpPr>
      </xdr:nvGrpSpPr>
      <xdr:grpSpPr bwMode="auto">
        <a:xfrm>
          <a:off x="5372100" y="190500"/>
          <a:ext cx="1371600" cy="209550"/>
          <a:chOff x="562" y="21"/>
          <a:chExt cx="144" cy="22"/>
        </a:xfrm>
      </xdr:grpSpPr>
      <xdr:sp macro="" textlink="">
        <xdr:nvSpPr>
          <xdr:cNvPr id="40980" name="テキスト 13"/>
          <xdr:cNvSpPr txBox="1">
            <a:spLocks noChangeArrowheads="1"/>
          </xdr:cNvSpPr>
        </xdr:nvSpPr>
        <xdr:spPr bwMode="auto">
          <a:xfrm>
            <a:off x="562" y="22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0981" name="テキスト 14"/>
          <xdr:cNvSpPr txBox="1">
            <a:spLocks noChangeArrowheads="1"/>
          </xdr:cNvSpPr>
        </xdr:nvSpPr>
        <xdr:spPr bwMode="auto">
          <a:xfrm>
            <a:off x="609" y="21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40982" name="テキスト 15"/>
          <xdr:cNvSpPr txBox="1">
            <a:spLocks noChangeArrowheads="1"/>
          </xdr:cNvSpPr>
        </xdr:nvSpPr>
        <xdr:spPr bwMode="auto">
          <a:xfrm>
            <a:off x="629" y="21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40983" name="テキスト 16"/>
          <xdr:cNvSpPr txBox="1">
            <a:spLocks noChangeArrowheads="1"/>
          </xdr:cNvSpPr>
        </xdr:nvSpPr>
        <xdr:spPr bwMode="auto">
          <a:xfrm>
            <a:off x="694" y="21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0984" name="テキスト 17"/>
          <xdr:cNvSpPr txBox="1">
            <a:spLocks noChangeArrowheads="1"/>
          </xdr:cNvSpPr>
        </xdr:nvSpPr>
        <xdr:spPr bwMode="auto">
          <a:xfrm>
            <a:off x="586" y="21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40985" name="テキスト 18"/>
          <xdr:cNvSpPr txBox="1">
            <a:spLocks noChangeArrowheads="1"/>
          </xdr:cNvSpPr>
        </xdr:nvSpPr>
        <xdr:spPr bwMode="auto">
          <a:xfrm>
            <a:off x="651" y="21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40986" name="テキスト 19"/>
          <xdr:cNvSpPr txBox="1">
            <a:spLocks noChangeArrowheads="1"/>
          </xdr:cNvSpPr>
        </xdr:nvSpPr>
        <xdr:spPr bwMode="auto">
          <a:xfrm>
            <a:off x="674" y="21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95250</xdr:rowOff>
    </xdr:from>
    <xdr:to>
      <xdr:col>8</xdr:col>
      <xdr:colOff>95250</xdr:colOff>
      <xdr:row>6</xdr:row>
      <xdr:rowOff>190500</xdr:rowOff>
    </xdr:to>
    <xdr:grpSp>
      <xdr:nvGrpSpPr>
        <xdr:cNvPr id="41258" name="グループ化 22"/>
        <xdr:cNvGrpSpPr>
          <a:grpSpLocks/>
        </xdr:cNvGrpSpPr>
      </xdr:nvGrpSpPr>
      <xdr:grpSpPr bwMode="auto">
        <a:xfrm>
          <a:off x="6496050" y="723900"/>
          <a:ext cx="371475" cy="352425"/>
          <a:chOff x="7048500" y="857250"/>
          <a:chExt cx="457200" cy="438150"/>
        </a:xfrm>
      </xdr:grpSpPr>
      <xdr:sp macro="" textlink="">
        <xdr:nvSpPr>
          <xdr:cNvPr id="41259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260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2275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2300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301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302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303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41990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（８／１０）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41991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41992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2279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2296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297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298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299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2280" name="Group 14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2292" name="Rectangle 15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293" name="Rectangle 16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294" name="Rectangle 17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2295" name="Rectangle 18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476250</xdr:colOff>
      <xdr:row>1</xdr:row>
      <xdr:rowOff>19050</xdr:rowOff>
    </xdr:from>
    <xdr:to>
      <xdr:col>7</xdr:col>
      <xdr:colOff>971550</xdr:colOff>
      <xdr:row>2</xdr:row>
      <xdr:rowOff>47625</xdr:rowOff>
    </xdr:to>
    <xdr:grpSp>
      <xdr:nvGrpSpPr>
        <xdr:cNvPr id="42281" name="Group 19"/>
        <xdr:cNvGrpSpPr>
          <a:grpSpLocks/>
        </xdr:cNvGrpSpPr>
      </xdr:nvGrpSpPr>
      <xdr:grpSpPr bwMode="auto">
        <a:xfrm>
          <a:off x="5391150" y="190500"/>
          <a:ext cx="1352550" cy="200025"/>
          <a:chOff x="563" y="20"/>
          <a:chExt cx="142" cy="21"/>
        </a:xfrm>
      </xdr:grpSpPr>
      <xdr:sp macro="" textlink="">
        <xdr:nvSpPr>
          <xdr:cNvPr id="42004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2005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42006" name="テキスト 15"/>
          <xdr:cNvSpPr txBox="1">
            <a:spLocks noChangeArrowheads="1"/>
          </xdr:cNvSpPr>
        </xdr:nvSpPr>
        <xdr:spPr bwMode="auto">
          <a:xfrm>
            <a:off x="62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42007" name="テキスト 16"/>
          <xdr:cNvSpPr txBox="1">
            <a:spLocks noChangeArrowheads="1"/>
          </xdr:cNvSpPr>
        </xdr:nvSpPr>
        <xdr:spPr bwMode="auto">
          <a:xfrm>
            <a:off x="69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2008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42009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42010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714375</xdr:colOff>
      <xdr:row>5</xdr:row>
      <xdr:rowOff>95250</xdr:rowOff>
    </xdr:from>
    <xdr:to>
      <xdr:col>8</xdr:col>
      <xdr:colOff>85725</xdr:colOff>
      <xdr:row>6</xdr:row>
      <xdr:rowOff>190500</xdr:rowOff>
    </xdr:to>
    <xdr:grpSp>
      <xdr:nvGrpSpPr>
        <xdr:cNvPr id="42282" name="グループ化 22"/>
        <xdr:cNvGrpSpPr>
          <a:grpSpLocks/>
        </xdr:cNvGrpSpPr>
      </xdr:nvGrpSpPr>
      <xdr:grpSpPr bwMode="auto">
        <a:xfrm>
          <a:off x="6486525" y="723900"/>
          <a:ext cx="371475" cy="352425"/>
          <a:chOff x="7048500" y="857250"/>
          <a:chExt cx="457200" cy="438150"/>
        </a:xfrm>
      </xdr:grpSpPr>
      <xdr:sp macro="" textlink="">
        <xdr:nvSpPr>
          <xdr:cNvPr id="42283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284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3299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3324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25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26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27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43014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（９／１０）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43015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43016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3303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3320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21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22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23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3304" name="Group 14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3316" name="Rectangle 15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17" name="Rectangle 16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18" name="Rectangle 17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3319" name="Rectangle 18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495300</xdr:colOff>
      <xdr:row>1</xdr:row>
      <xdr:rowOff>19050</xdr:rowOff>
    </xdr:from>
    <xdr:to>
      <xdr:col>7</xdr:col>
      <xdr:colOff>990600</xdr:colOff>
      <xdr:row>2</xdr:row>
      <xdr:rowOff>47625</xdr:rowOff>
    </xdr:to>
    <xdr:grpSp>
      <xdr:nvGrpSpPr>
        <xdr:cNvPr id="43305" name="Group 19"/>
        <xdr:cNvGrpSpPr>
          <a:grpSpLocks/>
        </xdr:cNvGrpSpPr>
      </xdr:nvGrpSpPr>
      <xdr:grpSpPr bwMode="auto">
        <a:xfrm>
          <a:off x="5410200" y="190500"/>
          <a:ext cx="1352550" cy="200025"/>
          <a:chOff x="564" y="20"/>
          <a:chExt cx="142" cy="21"/>
        </a:xfrm>
      </xdr:grpSpPr>
      <xdr:sp macro="" textlink="">
        <xdr:nvSpPr>
          <xdr:cNvPr id="43028" name="テキスト 13"/>
          <xdr:cNvSpPr txBox="1">
            <a:spLocks noChangeArrowheads="1"/>
          </xdr:cNvSpPr>
        </xdr:nvSpPr>
        <xdr:spPr bwMode="auto">
          <a:xfrm>
            <a:off x="56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3029" name="テキスト 14"/>
          <xdr:cNvSpPr txBox="1">
            <a:spLocks noChangeArrowheads="1"/>
          </xdr:cNvSpPr>
        </xdr:nvSpPr>
        <xdr:spPr bwMode="auto">
          <a:xfrm>
            <a:off x="607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43030" name="テキスト 15"/>
          <xdr:cNvSpPr txBox="1">
            <a:spLocks noChangeArrowheads="1"/>
          </xdr:cNvSpPr>
        </xdr:nvSpPr>
        <xdr:spPr bwMode="auto">
          <a:xfrm>
            <a:off x="629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43031" name="テキスト 16"/>
          <xdr:cNvSpPr txBox="1">
            <a:spLocks noChangeArrowheads="1"/>
          </xdr:cNvSpPr>
        </xdr:nvSpPr>
        <xdr:spPr bwMode="auto">
          <a:xfrm>
            <a:off x="69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3032" name="テキスト 17"/>
          <xdr:cNvSpPr txBox="1">
            <a:spLocks noChangeArrowheads="1"/>
          </xdr:cNvSpPr>
        </xdr:nvSpPr>
        <xdr:spPr bwMode="auto">
          <a:xfrm>
            <a:off x="585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43033" name="テキスト 18"/>
          <xdr:cNvSpPr txBox="1">
            <a:spLocks noChangeArrowheads="1"/>
          </xdr:cNvSpPr>
        </xdr:nvSpPr>
        <xdr:spPr bwMode="auto">
          <a:xfrm>
            <a:off x="650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43034" name="テキスト 19"/>
          <xdr:cNvSpPr txBox="1">
            <a:spLocks noChangeArrowheads="1"/>
          </xdr:cNvSpPr>
        </xdr:nvSpPr>
        <xdr:spPr bwMode="auto">
          <a:xfrm>
            <a:off x="67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714375</xdr:colOff>
      <xdr:row>5</xdr:row>
      <xdr:rowOff>95250</xdr:rowOff>
    </xdr:from>
    <xdr:to>
      <xdr:col>8</xdr:col>
      <xdr:colOff>85725</xdr:colOff>
      <xdr:row>6</xdr:row>
      <xdr:rowOff>190500</xdr:rowOff>
    </xdr:to>
    <xdr:grpSp>
      <xdr:nvGrpSpPr>
        <xdr:cNvPr id="43306" name="グループ化 22"/>
        <xdr:cNvGrpSpPr>
          <a:grpSpLocks/>
        </xdr:cNvGrpSpPr>
      </xdr:nvGrpSpPr>
      <xdr:grpSpPr bwMode="auto">
        <a:xfrm>
          <a:off x="6486525" y="723900"/>
          <a:ext cx="371475" cy="352425"/>
          <a:chOff x="7048500" y="857250"/>
          <a:chExt cx="457200" cy="438150"/>
        </a:xfrm>
      </xdr:grpSpPr>
      <xdr:sp macro="" textlink="">
        <xdr:nvSpPr>
          <xdr:cNvPr id="43307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308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4323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4348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9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50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51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314325</xdr:colOff>
      <xdr:row>0</xdr:row>
      <xdr:rowOff>0</xdr:rowOff>
    </xdr:from>
    <xdr:ext cx="564770" cy="168508"/>
    <xdr:sp macro="" textlink="">
      <xdr:nvSpPr>
        <xdr:cNvPr id="44038" name="テキスト 15"/>
        <xdr:cNvSpPr txBox="1">
          <a:spLocks noChangeArrowheads="1"/>
        </xdr:cNvSpPr>
      </xdr:nvSpPr>
      <xdr:spPr bwMode="auto">
        <a:xfrm>
          <a:off x="6086475" y="0"/>
          <a:ext cx="564770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（１０／１０）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44039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44040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4327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4344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5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6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7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4328" name="Group 14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4340" name="Rectangle 15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1" name="Rectangle 16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2" name="Rectangle 17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4343" name="Rectangle 18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495300</xdr:colOff>
      <xdr:row>1</xdr:row>
      <xdr:rowOff>19050</xdr:rowOff>
    </xdr:from>
    <xdr:to>
      <xdr:col>7</xdr:col>
      <xdr:colOff>990600</xdr:colOff>
      <xdr:row>2</xdr:row>
      <xdr:rowOff>47625</xdr:rowOff>
    </xdr:to>
    <xdr:grpSp>
      <xdr:nvGrpSpPr>
        <xdr:cNvPr id="44329" name="Group 19"/>
        <xdr:cNvGrpSpPr>
          <a:grpSpLocks/>
        </xdr:cNvGrpSpPr>
      </xdr:nvGrpSpPr>
      <xdr:grpSpPr bwMode="auto">
        <a:xfrm>
          <a:off x="5410200" y="190500"/>
          <a:ext cx="1352550" cy="200025"/>
          <a:chOff x="564" y="20"/>
          <a:chExt cx="142" cy="21"/>
        </a:xfrm>
      </xdr:grpSpPr>
      <xdr:sp macro="" textlink="">
        <xdr:nvSpPr>
          <xdr:cNvPr id="44052" name="テキスト 13"/>
          <xdr:cNvSpPr txBox="1">
            <a:spLocks noChangeArrowheads="1"/>
          </xdr:cNvSpPr>
        </xdr:nvSpPr>
        <xdr:spPr bwMode="auto">
          <a:xfrm>
            <a:off x="56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4053" name="テキスト 14"/>
          <xdr:cNvSpPr txBox="1">
            <a:spLocks noChangeArrowheads="1"/>
          </xdr:cNvSpPr>
        </xdr:nvSpPr>
        <xdr:spPr bwMode="auto">
          <a:xfrm>
            <a:off x="607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44054" name="テキスト 15"/>
          <xdr:cNvSpPr txBox="1">
            <a:spLocks noChangeArrowheads="1"/>
          </xdr:cNvSpPr>
        </xdr:nvSpPr>
        <xdr:spPr bwMode="auto">
          <a:xfrm>
            <a:off x="629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44055" name="テキスト 16"/>
          <xdr:cNvSpPr txBox="1">
            <a:spLocks noChangeArrowheads="1"/>
          </xdr:cNvSpPr>
        </xdr:nvSpPr>
        <xdr:spPr bwMode="auto">
          <a:xfrm>
            <a:off x="69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44056" name="テキスト 17"/>
          <xdr:cNvSpPr txBox="1">
            <a:spLocks noChangeArrowheads="1"/>
          </xdr:cNvSpPr>
        </xdr:nvSpPr>
        <xdr:spPr bwMode="auto">
          <a:xfrm>
            <a:off x="585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44057" name="テキスト 18"/>
          <xdr:cNvSpPr txBox="1">
            <a:spLocks noChangeArrowheads="1"/>
          </xdr:cNvSpPr>
        </xdr:nvSpPr>
        <xdr:spPr bwMode="auto">
          <a:xfrm>
            <a:off x="650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44058" name="テキスト 19"/>
          <xdr:cNvSpPr txBox="1">
            <a:spLocks noChangeArrowheads="1"/>
          </xdr:cNvSpPr>
        </xdr:nvSpPr>
        <xdr:spPr bwMode="auto">
          <a:xfrm>
            <a:off x="67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723900</xdr:colOff>
      <xdr:row>5</xdr:row>
      <xdr:rowOff>95250</xdr:rowOff>
    </xdr:from>
    <xdr:to>
      <xdr:col>8</xdr:col>
      <xdr:colOff>95250</xdr:colOff>
      <xdr:row>6</xdr:row>
      <xdr:rowOff>190500</xdr:rowOff>
    </xdr:to>
    <xdr:grpSp>
      <xdr:nvGrpSpPr>
        <xdr:cNvPr id="44330" name="グループ化 22"/>
        <xdr:cNvGrpSpPr>
          <a:grpSpLocks/>
        </xdr:cNvGrpSpPr>
      </xdr:nvGrpSpPr>
      <xdr:grpSpPr bwMode="auto">
        <a:xfrm>
          <a:off x="6496050" y="723900"/>
          <a:ext cx="371475" cy="352425"/>
          <a:chOff x="7048500" y="857250"/>
          <a:chExt cx="457200" cy="438150"/>
        </a:xfrm>
      </xdr:grpSpPr>
      <xdr:sp macro="" textlink="">
        <xdr:nvSpPr>
          <xdr:cNvPr id="44331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32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9</xdr:col>
      <xdr:colOff>0</xdr:colOff>
      <xdr:row>6</xdr:row>
      <xdr:rowOff>0</xdr:rowOff>
    </xdr:to>
    <xdr:grpSp>
      <xdr:nvGrpSpPr>
        <xdr:cNvPr id="1186" name="Group 1"/>
        <xdr:cNvGrpSpPr>
          <a:grpSpLocks/>
        </xdr:cNvGrpSpPr>
      </xdr:nvGrpSpPr>
      <xdr:grpSpPr bwMode="auto">
        <a:xfrm>
          <a:off x="5381625" y="1009650"/>
          <a:ext cx="2000250" cy="571500"/>
          <a:chOff x="-123" y="-2254469"/>
          <a:chExt cx="19950" cy="19980"/>
        </a:xfrm>
      </xdr:grpSpPr>
      <xdr:sp macro="" textlink="">
        <xdr:nvSpPr>
          <xdr:cNvPr id="1198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9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0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1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495300</xdr:colOff>
      <xdr:row>0</xdr:row>
      <xdr:rowOff>389668</xdr:rowOff>
    </xdr:from>
    <xdr:to>
      <xdr:col>8</xdr:col>
      <xdr:colOff>66720</xdr:colOff>
      <xdr:row>1</xdr:row>
      <xdr:rowOff>209539</xdr:rowOff>
    </xdr:to>
    <xdr:grpSp>
      <xdr:nvGrpSpPr>
        <xdr:cNvPr id="1187" name="Group 6"/>
        <xdr:cNvGrpSpPr>
          <a:grpSpLocks/>
        </xdr:cNvGrpSpPr>
      </xdr:nvGrpSpPr>
      <xdr:grpSpPr bwMode="auto">
        <a:xfrm>
          <a:off x="5876925" y="389668"/>
          <a:ext cx="1428795" cy="219921"/>
          <a:chOff x="-5561" y="-19781"/>
          <a:chExt cx="24714" cy="260"/>
        </a:xfrm>
      </xdr:grpSpPr>
      <xdr:sp macro="" textlink="">
        <xdr:nvSpPr>
          <xdr:cNvPr id="1031" name="テキスト 8"/>
          <xdr:cNvSpPr txBox="1">
            <a:spLocks noChangeArrowheads="1"/>
          </xdr:cNvSpPr>
        </xdr:nvSpPr>
        <xdr:spPr bwMode="auto">
          <a:xfrm>
            <a:off x="-5561" y="-19781"/>
            <a:ext cx="2307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032" name="テキスト 9"/>
          <xdr:cNvSpPr txBox="1">
            <a:spLocks noChangeArrowheads="1"/>
          </xdr:cNvSpPr>
        </xdr:nvSpPr>
        <xdr:spPr bwMode="auto">
          <a:xfrm>
            <a:off x="2018" y="-19781"/>
            <a:ext cx="2307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1033" name="テキスト 10"/>
          <xdr:cNvSpPr txBox="1">
            <a:spLocks noChangeArrowheads="1"/>
          </xdr:cNvSpPr>
        </xdr:nvSpPr>
        <xdr:spPr bwMode="auto">
          <a:xfrm>
            <a:off x="5478" y="-19781"/>
            <a:ext cx="2307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1034" name="テキスト 11"/>
          <xdr:cNvSpPr txBox="1">
            <a:spLocks noChangeArrowheads="1"/>
          </xdr:cNvSpPr>
        </xdr:nvSpPr>
        <xdr:spPr bwMode="auto">
          <a:xfrm>
            <a:off x="16846" y="-19781"/>
            <a:ext cx="2307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1035" name="テキスト 12"/>
          <xdr:cNvSpPr txBox="1">
            <a:spLocks noChangeArrowheads="1"/>
          </xdr:cNvSpPr>
        </xdr:nvSpPr>
        <xdr:spPr bwMode="auto">
          <a:xfrm>
            <a:off x="-1772" y="-19781"/>
            <a:ext cx="2307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1036" name="テキスト 13"/>
          <xdr:cNvSpPr txBox="1">
            <a:spLocks noChangeArrowheads="1"/>
          </xdr:cNvSpPr>
        </xdr:nvSpPr>
        <xdr:spPr bwMode="auto">
          <a:xfrm>
            <a:off x="8608" y="-19781"/>
            <a:ext cx="3079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1037" name="テキスト 14"/>
          <xdr:cNvSpPr txBox="1">
            <a:spLocks noChangeArrowheads="1"/>
          </xdr:cNvSpPr>
        </xdr:nvSpPr>
        <xdr:spPr bwMode="auto">
          <a:xfrm>
            <a:off x="12727" y="-19781"/>
            <a:ext cx="2307" cy="2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oneCellAnchor>
    <xdr:from>
      <xdr:col>7</xdr:col>
      <xdr:colOff>180975</xdr:colOff>
      <xdr:row>0</xdr:row>
      <xdr:rowOff>152400</xdr:rowOff>
    </xdr:from>
    <xdr:ext cx="407035" cy="168508"/>
    <xdr:sp macro="" textlink="">
      <xdr:nvSpPr>
        <xdr:cNvPr id="1038" name="テキスト 15"/>
        <xdr:cNvSpPr txBox="1">
          <a:spLocks noChangeArrowheads="1"/>
        </xdr:cNvSpPr>
      </xdr:nvSpPr>
      <xdr:spPr bwMode="auto">
        <a:xfrm>
          <a:off x="6419850" y="152400"/>
          <a:ext cx="40703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ＨＧ丸ゴシックM"/>
            </a:rPr>
            <a:t>（３／３）</a:t>
          </a:r>
        </a:p>
      </xdr:txBody>
    </xdr:sp>
    <xdr:clientData/>
  </xdr:oneCellAnchor>
  <xdr:oneCellAnchor>
    <xdr:from>
      <xdr:col>1</xdr:col>
      <xdr:colOff>533400</xdr:colOff>
      <xdr:row>30</xdr:row>
      <xdr:rowOff>0</xdr:rowOff>
    </xdr:from>
    <xdr:ext cx="2307427" cy="339067"/>
    <xdr:sp macro="" textlink="">
      <xdr:nvSpPr>
        <xdr:cNvPr id="1039" name="テキスト 16"/>
        <xdr:cNvSpPr txBox="1">
          <a:spLocks noChangeArrowheads="1"/>
        </xdr:cNvSpPr>
      </xdr:nvSpPr>
      <xdr:spPr bwMode="auto">
        <a:xfrm>
          <a:off x="790575" y="971550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533400</xdr:colOff>
      <xdr:row>33</xdr:row>
      <xdr:rowOff>0</xdr:rowOff>
    </xdr:from>
    <xdr:ext cx="2151423" cy="339067"/>
    <xdr:sp macro="" textlink="">
      <xdr:nvSpPr>
        <xdr:cNvPr id="1040" name="テキスト 17"/>
        <xdr:cNvSpPr txBox="1">
          <a:spLocks noChangeArrowheads="1"/>
        </xdr:cNvSpPr>
      </xdr:nvSpPr>
      <xdr:spPr bwMode="auto">
        <a:xfrm>
          <a:off x="790575" y="1032510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34</xdr:row>
      <xdr:rowOff>28575</xdr:rowOff>
    </xdr:from>
    <xdr:ext cx="202491" cy="201850"/>
    <xdr:sp macro="" textlink="">
      <xdr:nvSpPr>
        <xdr:cNvPr id="33793" name="テキスト 5"/>
        <xdr:cNvSpPr txBox="1">
          <a:spLocks noChangeArrowheads="1"/>
        </xdr:cNvSpPr>
      </xdr:nvSpPr>
      <xdr:spPr bwMode="auto">
        <a:xfrm>
          <a:off x="2590800" y="8553450"/>
          <a:ext cx="20249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 ①</a:t>
          </a:r>
        </a:p>
      </xdr:txBody>
    </xdr:sp>
    <xdr:clientData/>
  </xdr:oneCellAnchor>
  <xdr:oneCellAnchor>
    <xdr:from>
      <xdr:col>1</xdr:col>
      <xdr:colOff>1590675</xdr:colOff>
      <xdr:row>34</xdr:row>
      <xdr:rowOff>28575</xdr:rowOff>
    </xdr:from>
    <xdr:ext cx="159531" cy="201850"/>
    <xdr:sp macro="" textlink="">
      <xdr:nvSpPr>
        <xdr:cNvPr id="33794" name="テキスト 7"/>
        <xdr:cNvSpPr txBox="1">
          <a:spLocks noChangeArrowheads="1"/>
        </xdr:cNvSpPr>
      </xdr:nvSpPr>
      <xdr:spPr bwMode="auto">
        <a:xfrm>
          <a:off x="1666875" y="855345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1162050</xdr:colOff>
      <xdr:row>0</xdr:row>
      <xdr:rowOff>152400</xdr:rowOff>
    </xdr:to>
    <xdr:sp macro="" textlink="">
      <xdr:nvSpPr>
        <xdr:cNvPr id="33795" name="テキスト 11"/>
        <xdr:cNvSpPr txBox="1">
          <a:spLocks noChangeArrowheads="1"/>
        </xdr:cNvSpPr>
      </xdr:nvSpPr>
      <xdr:spPr bwMode="auto">
        <a:xfrm>
          <a:off x="0" y="0"/>
          <a:ext cx="12382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静岡地区行事用　Ａ</a:t>
          </a:r>
        </a:p>
      </xdr:txBody>
    </xdr:sp>
    <xdr:clientData/>
  </xdr:twoCellAnchor>
  <xdr:twoCellAnchor editAs="oneCell">
    <xdr:from>
      <xdr:col>1</xdr:col>
      <xdr:colOff>0</xdr:colOff>
      <xdr:row>1</xdr:row>
      <xdr:rowOff>47625</xdr:rowOff>
    </xdr:from>
    <xdr:to>
      <xdr:col>9</xdr:col>
      <xdr:colOff>542925</xdr:colOff>
      <xdr:row>3</xdr:row>
      <xdr:rowOff>114300</xdr:rowOff>
    </xdr:to>
    <xdr:sp macro="" textlink="">
      <xdr:nvSpPr>
        <xdr:cNvPr id="33796" name="テキスト 12"/>
        <xdr:cNvSpPr txBox="1">
          <a:spLocks noChangeArrowheads="1"/>
        </xdr:cNvSpPr>
      </xdr:nvSpPr>
      <xdr:spPr bwMode="auto">
        <a:xfrm>
          <a:off x="76200" y="219075"/>
          <a:ext cx="52959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ゴシックE"/>
            </a:rPr>
            <a:t>２０１２年度</a:t>
          </a:r>
        </a:p>
        <a:p>
          <a:pPr algn="l" rtl="0">
            <a:defRPr sz="1000"/>
          </a:pPr>
          <a:endParaRPr lang="ja-JP" altLang="en-US" sz="300" b="0" i="0" u="none" strike="noStrike" baseline="0">
            <a:solidFill>
              <a:srgbClr val="000000"/>
            </a:solidFill>
            <a:latin typeface="ＨＧゴシックE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ゴシックE"/>
            </a:rPr>
            <a:t>第５３７４回 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ＨＧゴシックE"/>
            </a:rPr>
            <a:t>ＱＣサークルさつき大会 会計報告</a:t>
          </a:r>
        </a:p>
      </xdr:txBody>
    </xdr:sp>
    <xdr:clientData/>
  </xdr:twoCellAnchor>
  <xdr:oneCellAnchor>
    <xdr:from>
      <xdr:col>11</xdr:col>
      <xdr:colOff>266700</xdr:colOff>
      <xdr:row>0</xdr:row>
      <xdr:rowOff>19050</xdr:rowOff>
    </xdr:from>
    <xdr:ext cx="485902" cy="168508"/>
    <xdr:sp macro="" textlink="">
      <xdr:nvSpPr>
        <xdr:cNvPr id="33797" name="テキスト 21"/>
        <xdr:cNvSpPr txBox="1">
          <a:spLocks noChangeArrowheads="1"/>
        </xdr:cNvSpPr>
      </xdr:nvSpPr>
      <xdr:spPr bwMode="auto">
        <a:xfrm>
          <a:off x="6515100" y="1905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（１／１０）</a:t>
          </a:r>
        </a:p>
      </xdr:txBody>
    </xdr:sp>
    <xdr:clientData/>
  </xdr:oneCellAnchor>
  <xdr:twoCellAnchor>
    <xdr:from>
      <xdr:col>1</xdr:col>
      <xdr:colOff>9525</xdr:colOff>
      <xdr:row>3</xdr:row>
      <xdr:rowOff>161925</xdr:rowOff>
    </xdr:from>
    <xdr:to>
      <xdr:col>7</xdr:col>
      <xdr:colOff>276225</xdr:colOff>
      <xdr:row>3</xdr:row>
      <xdr:rowOff>161925</xdr:rowOff>
    </xdr:to>
    <xdr:sp macro="" textlink="">
      <xdr:nvSpPr>
        <xdr:cNvPr id="34038" name="Line 6"/>
        <xdr:cNvSpPr>
          <a:spLocks noChangeShapeType="1"/>
        </xdr:cNvSpPr>
      </xdr:nvSpPr>
      <xdr:spPr bwMode="auto">
        <a:xfrm>
          <a:off x="85725" y="771525"/>
          <a:ext cx="432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447675</xdr:colOff>
      <xdr:row>38</xdr:row>
      <xdr:rowOff>28575</xdr:rowOff>
    </xdr:from>
    <xdr:to>
      <xdr:col>7</xdr:col>
      <xdr:colOff>133350</xdr:colOff>
      <xdr:row>42</xdr:row>
      <xdr:rowOff>142875</xdr:rowOff>
    </xdr:to>
    <xdr:sp macro="" textlink="">
      <xdr:nvSpPr>
        <xdr:cNvPr id="33799" name="テキスト 24"/>
        <xdr:cNvSpPr txBox="1">
          <a:spLocks noChangeArrowheads="1"/>
        </xdr:cNvSpPr>
      </xdr:nvSpPr>
      <xdr:spPr bwMode="auto">
        <a:xfrm>
          <a:off x="523875" y="9391650"/>
          <a:ext cx="37433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１．会　場　費･･･含む、会議室・研修室・備品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２．通　信　費･･･ 〃 、切手・収入印紙・小包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３．行事運営費･･･ 〃 、教材・事前研究・資料・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　　　　　　　　 賞品・記念品・レンタル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　注）①準備金は、収支には計上しないで下さい。</a:t>
          </a:r>
        </a:p>
      </xdr:txBody>
    </xdr:sp>
    <xdr:clientData/>
  </xdr:twoCellAnchor>
  <xdr:twoCellAnchor>
    <xdr:from>
      <xdr:col>6</xdr:col>
      <xdr:colOff>133350</xdr:colOff>
      <xdr:row>37</xdr:row>
      <xdr:rowOff>142875</xdr:rowOff>
    </xdr:from>
    <xdr:to>
      <xdr:col>11</xdr:col>
      <xdr:colOff>828675</xdr:colOff>
      <xdr:row>42</xdr:row>
      <xdr:rowOff>171450</xdr:rowOff>
    </xdr:to>
    <xdr:sp macro="" textlink="">
      <xdr:nvSpPr>
        <xdr:cNvPr id="33800" name="テキスト 25"/>
        <xdr:cNvSpPr txBox="1">
          <a:spLocks noChangeArrowheads="1"/>
        </xdr:cNvSpPr>
      </xdr:nvSpPr>
      <xdr:spPr bwMode="auto">
        <a:xfrm>
          <a:off x="3810000" y="9324975"/>
          <a:ext cx="32670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４．行事交通費･･･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５．雑　　　費･･･含む、茶菓子・文房具・事務用品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　　　　　　　　 お土産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ＨＧ丸ゴシックM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②領収書の右上に科目別連番を記入して下さい。</a:t>
          </a:r>
        </a:p>
      </xdr:txBody>
    </xdr:sp>
    <xdr:clientData/>
  </xdr:twoCellAnchor>
  <xdr:oneCellAnchor>
    <xdr:from>
      <xdr:col>1</xdr:col>
      <xdr:colOff>1590675</xdr:colOff>
      <xdr:row>36</xdr:row>
      <xdr:rowOff>28575</xdr:rowOff>
    </xdr:from>
    <xdr:ext cx="159531" cy="201850"/>
    <xdr:sp macro="" textlink="">
      <xdr:nvSpPr>
        <xdr:cNvPr id="33801" name="テキスト 7"/>
        <xdr:cNvSpPr txBox="1">
          <a:spLocks noChangeArrowheads="1"/>
        </xdr:cNvSpPr>
      </xdr:nvSpPr>
      <xdr:spPr bwMode="auto">
        <a:xfrm>
          <a:off x="1666875" y="899160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twoCellAnchor>
    <xdr:from>
      <xdr:col>2</xdr:col>
      <xdr:colOff>285750</xdr:colOff>
      <xdr:row>30</xdr:row>
      <xdr:rowOff>238125</xdr:rowOff>
    </xdr:from>
    <xdr:to>
      <xdr:col>2</xdr:col>
      <xdr:colOff>819150</xdr:colOff>
      <xdr:row>32</xdr:row>
      <xdr:rowOff>38100</xdr:rowOff>
    </xdr:to>
    <xdr:sp macro="" textlink="">
      <xdr:nvSpPr>
        <xdr:cNvPr id="33802" name="Text Box 10"/>
        <xdr:cNvSpPr txBox="1">
          <a:spLocks noChangeArrowheads="1"/>
        </xdr:cNvSpPr>
      </xdr:nvSpPr>
      <xdr:spPr bwMode="auto">
        <a:xfrm>
          <a:off x="1962150" y="7934325"/>
          <a:ext cx="5143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ＨＧ丸ゴシックM"/>
            </a:rPr>
            <a:t>収入</a:t>
          </a:r>
        </a:p>
      </xdr:txBody>
    </xdr:sp>
    <xdr:clientData/>
  </xdr:twoCellAnchor>
  <xdr:twoCellAnchor>
    <xdr:from>
      <xdr:col>4</xdr:col>
      <xdr:colOff>104775</xdr:colOff>
      <xdr:row>31</xdr:row>
      <xdr:rowOff>0</xdr:rowOff>
    </xdr:from>
    <xdr:to>
      <xdr:col>4</xdr:col>
      <xdr:colOff>638175</xdr:colOff>
      <xdr:row>32</xdr:row>
      <xdr:rowOff>47625</xdr:rowOff>
    </xdr:to>
    <xdr:sp macro="" textlink="">
      <xdr:nvSpPr>
        <xdr:cNvPr id="33803" name="Text Box 11"/>
        <xdr:cNvSpPr txBox="1">
          <a:spLocks noChangeArrowheads="1"/>
        </xdr:cNvSpPr>
      </xdr:nvSpPr>
      <xdr:spPr bwMode="auto">
        <a:xfrm>
          <a:off x="2781300" y="7943850"/>
          <a:ext cx="5334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ＨＧ丸ゴシックM"/>
            </a:rPr>
            <a:t>支出</a:t>
          </a:r>
        </a:p>
      </xdr:txBody>
    </xdr:sp>
    <xdr:clientData/>
  </xdr:twoCellAnchor>
  <xdr:twoCellAnchor editAs="oneCell">
    <xdr:from>
      <xdr:col>4</xdr:col>
      <xdr:colOff>85725</xdr:colOff>
      <xdr:row>35</xdr:row>
      <xdr:rowOff>133350</xdr:rowOff>
    </xdr:from>
    <xdr:to>
      <xdr:col>5</xdr:col>
      <xdr:colOff>28575</xdr:colOff>
      <xdr:row>36</xdr:row>
      <xdr:rowOff>57150</xdr:rowOff>
    </xdr:to>
    <xdr:sp macro="" textlink="">
      <xdr:nvSpPr>
        <xdr:cNvPr id="33804" name="テキスト 5"/>
        <xdr:cNvSpPr txBox="1">
          <a:spLocks noChangeArrowheads="1"/>
        </xdr:cNvSpPr>
      </xdr:nvSpPr>
      <xdr:spPr bwMode="auto">
        <a:xfrm>
          <a:off x="2762250" y="8877300"/>
          <a:ext cx="7048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ＨＧ丸ゴシックM"/>
            </a:rPr>
            <a:t> （準備金）</a:t>
          </a:r>
        </a:p>
      </xdr:txBody>
    </xdr:sp>
    <xdr:clientData/>
  </xdr:twoCellAnchor>
  <xdr:oneCellAnchor>
    <xdr:from>
      <xdr:col>3</xdr:col>
      <xdr:colOff>190500</xdr:colOff>
      <xdr:row>36</xdr:row>
      <xdr:rowOff>28575</xdr:rowOff>
    </xdr:from>
    <xdr:ext cx="159531" cy="201850"/>
    <xdr:sp macro="" textlink="">
      <xdr:nvSpPr>
        <xdr:cNvPr id="33805" name="テキスト 7"/>
        <xdr:cNvSpPr txBox="1">
          <a:spLocks noChangeArrowheads="1"/>
        </xdr:cNvSpPr>
      </xdr:nvSpPr>
      <xdr:spPr bwMode="auto">
        <a:xfrm>
          <a:off x="2667000" y="8991600"/>
          <a:ext cx="159531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②</a:t>
          </a:r>
        </a:p>
      </xdr:txBody>
    </xdr:sp>
    <xdr:clientData/>
  </xdr:oneCellAnchor>
  <xdr:twoCellAnchor>
    <xdr:from>
      <xdr:col>10</xdr:col>
      <xdr:colOff>47625</xdr:colOff>
      <xdr:row>1</xdr:row>
      <xdr:rowOff>0</xdr:rowOff>
    </xdr:from>
    <xdr:to>
      <xdr:col>11</xdr:col>
      <xdr:colOff>923925</xdr:colOff>
      <xdr:row>1</xdr:row>
      <xdr:rowOff>200025</xdr:rowOff>
    </xdr:to>
    <xdr:grpSp>
      <xdr:nvGrpSpPr>
        <xdr:cNvPr id="34046" name="Group 14"/>
        <xdr:cNvGrpSpPr>
          <a:grpSpLocks/>
        </xdr:cNvGrpSpPr>
      </xdr:nvGrpSpPr>
      <xdr:grpSpPr bwMode="auto">
        <a:xfrm>
          <a:off x="5810250" y="171450"/>
          <a:ext cx="1362075" cy="200025"/>
          <a:chOff x="563" y="20"/>
          <a:chExt cx="143" cy="21"/>
        </a:xfrm>
      </xdr:grpSpPr>
      <xdr:sp macro="" textlink="">
        <xdr:nvSpPr>
          <xdr:cNvPr id="33807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3808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3809" name="テキスト 15"/>
          <xdr:cNvSpPr txBox="1">
            <a:spLocks noChangeArrowheads="1"/>
          </xdr:cNvSpPr>
        </xdr:nvSpPr>
        <xdr:spPr bwMode="auto">
          <a:xfrm>
            <a:off x="629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3810" name="テキスト 16"/>
          <xdr:cNvSpPr txBox="1">
            <a:spLocks noChangeArrowheads="1"/>
          </xdr:cNvSpPr>
        </xdr:nvSpPr>
        <xdr:spPr bwMode="auto">
          <a:xfrm>
            <a:off x="69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3811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3812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3813" name="テキスト 19"/>
          <xdr:cNvSpPr txBox="1">
            <a:spLocks noChangeArrowheads="1"/>
          </xdr:cNvSpPr>
        </xdr:nvSpPr>
        <xdr:spPr bwMode="auto">
          <a:xfrm>
            <a:off x="671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11</xdr:col>
      <xdr:colOff>581025</xdr:colOff>
      <xdr:row>3</xdr:row>
      <xdr:rowOff>152400</xdr:rowOff>
    </xdr:from>
    <xdr:to>
      <xdr:col>11</xdr:col>
      <xdr:colOff>952500</xdr:colOff>
      <xdr:row>5</xdr:row>
      <xdr:rowOff>19050</xdr:rowOff>
    </xdr:to>
    <xdr:grpSp>
      <xdr:nvGrpSpPr>
        <xdr:cNvPr id="34047" name="グループ化 22"/>
        <xdr:cNvGrpSpPr>
          <a:grpSpLocks/>
        </xdr:cNvGrpSpPr>
      </xdr:nvGrpSpPr>
      <xdr:grpSpPr bwMode="auto">
        <a:xfrm>
          <a:off x="6829425" y="762000"/>
          <a:ext cx="371475" cy="352425"/>
          <a:chOff x="7048500" y="857250"/>
          <a:chExt cx="457200" cy="438150"/>
        </a:xfrm>
      </xdr:grpSpPr>
      <xdr:sp macro="" textlink="">
        <xdr:nvSpPr>
          <xdr:cNvPr id="34048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049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5007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5022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023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024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025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457200</xdr:colOff>
      <xdr:row>0</xdr:row>
      <xdr:rowOff>0</xdr:rowOff>
    </xdr:from>
    <xdr:ext cx="485902" cy="168508"/>
    <xdr:sp macro="" textlink="">
      <xdr:nvSpPr>
        <xdr:cNvPr id="34822" name="テキスト 15"/>
        <xdr:cNvSpPr txBox="1">
          <a:spLocks noChangeArrowheads="1"/>
        </xdr:cNvSpPr>
      </xdr:nvSpPr>
      <xdr:spPr bwMode="auto">
        <a:xfrm>
          <a:off x="6229350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（２／１０）</a:t>
          </a:r>
        </a:p>
      </xdr:txBody>
    </xdr:sp>
    <xdr:clientData/>
  </xdr:oneCellAnchor>
  <xdr:oneCellAnchor>
    <xdr:from>
      <xdr:col>1</xdr:col>
      <xdr:colOff>495300</xdr:colOff>
      <xdr:row>35</xdr:row>
      <xdr:rowOff>0</xdr:rowOff>
    </xdr:from>
    <xdr:ext cx="2307427" cy="339067"/>
    <xdr:sp macro="" textlink="">
      <xdr:nvSpPr>
        <xdr:cNvPr id="34823" name="テキスト 16"/>
        <xdr:cNvSpPr txBox="1">
          <a:spLocks noChangeArrowheads="1"/>
        </xdr:cNvSpPr>
      </xdr:nvSpPr>
      <xdr:spPr bwMode="auto">
        <a:xfrm>
          <a:off x="752475" y="9096375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38</xdr:row>
      <xdr:rowOff>0</xdr:rowOff>
    </xdr:from>
    <xdr:ext cx="2151423" cy="339067"/>
    <xdr:sp macro="" textlink="">
      <xdr:nvSpPr>
        <xdr:cNvPr id="34824" name="テキスト 17"/>
        <xdr:cNvSpPr txBox="1">
          <a:spLocks noChangeArrowheads="1"/>
        </xdr:cNvSpPr>
      </xdr:nvSpPr>
      <xdr:spPr bwMode="auto">
        <a:xfrm>
          <a:off x="752475" y="9705975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>
    <xdr:from>
      <xdr:col>6</xdr:col>
      <xdr:colOff>495300</xdr:colOff>
      <xdr:row>1</xdr:row>
      <xdr:rowOff>19050</xdr:rowOff>
    </xdr:from>
    <xdr:to>
      <xdr:col>8</xdr:col>
      <xdr:colOff>0</xdr:colOff>
      <xdr:row>2</xdr:row>
      <xdr:rowOff>47625</xdr:rowOff>
    </xdr:to>
    <xdr:grpSp>
      <xdr:nvGrpSpPr>
        <xdr:cNvPr id="35011" name="Group 9"/>
        <xdr:cNvGrpSpPr>
          <a:grpSpLocks/>
        </xdr:cNvGrpSpPr>
      </xdr:nvGrpSpPr>
      <xdr:grpSpPr bwMode="auto">
        <a:xfrm>
          <a:off x="5410200" y="190500"/>
          <a:ext cx="1362075" cy="200025"/>
          <a:chOff x="563" y="20"/>
          <a:chExt cx="143" cy="21"/>
        </a:xfrm>
      </xdr:grpSpPr>
      <xdr:sp macro="" textlink="">
        <xdr:nvSpPr>
          <xdr:cNvPr id="34826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4827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4828" name="テキスト 15"/>
          <xdr:cNvSpPr txBox="1">
            <a:spLocks noChangeArrowheads="1"/>
          </xdr:cNvSpPr>
        </xdr:nvSpPr>
        <xdr:spPr bwMode="auto">
          <a:xfrm>
            <a:off x="629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4829" name="テキスト 16"/>
          <xdr:cNvSpPr txBox="1">
            <a:spLocks noChangeArrowheads="1"/>
          </xdr:cNvSpPr>
        </xdr:nvSpPr>
        <xdr:spPr bwMode="auto">
          <a:xfrm>
            <a:off x="69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4830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4831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4832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714375</xdr:colOff>
      <xdr:row>5</xdr:row>
      <xdr:rowOff>95250</xdr:rowOff>
    </xdr:from>
    <xdr:to>
      <xdr:col>8</xdr:col>
      <xdr:colOff>85725</xdr:colOff>
      <xdr:row>6</xdr:row>
      <xdr:rowOff>190500</xdr:rowOff>
    </xdr:to>
    <xdr:grpSp>
      <xdr:nvGrpSpPr>
        <xdr:cNvPr id="35012" name="グループ化 22"/>
        <xdr:cNvGrpSpPr>
          <a:grpSpLocks/>
        </xdr:cNvGrpSpPr>
      </xdr:nvGrpSpPr>
      <xdr:grpSpPr bwMode="auto">
        <a:xfrm>
          <a:off x="6486525" y="723900"/>
          <a:ext cx="371475" cy="352425"/>
          <a:chOff x="7048500" y="857250"/>
          <a:chExt cx="457200" cy="438150"/>
        </a:xfrm>
      </xdr:grpSpPr>
      <xdr:sp macro="" textlink="">
        <xdr:nvSpPr>
          <xdr:cNvPr id="35013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014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6091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6112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6113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6114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6115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35846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（３／１０）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35847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35848" name="テキスト 17"/>
        <xdr:cNvSpPr txBox="1">
          <a:spLocks noChangeArrowheads="1"/>
        </xdr:cNvSpPr>
      </xdr:nvSpPr>
      <xdr:spPr bwMode="auto">
        <a:xfrm>
          <a:off x="752475" y="982980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6095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6108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6109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6110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6111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4</xdr:col>
      <xdr:colOff>209550</xdr:colOff>
      <xdr:row>10</xdr:row>
      <xdr:rowOff>0</xdr:rowOff>
    </xdr:from>
    <xdr:to>
      <xdr:col>6</xdr:col>
      <xdr:colOff>104775</xdr:colOff>
      <xdr:row>10</xdr:row>
      <xdr:rowOff>0</xdr:rowOff>
    </xdr:to>
    <xdr:sp macro="" textlink="">
      <xdr:nvSpPr>
        <xdr:cNvPr id="35854" name="Rectangle 14"/>
        <xdr:cNvSpPr>
          <a:spLocks noChangeArrowheads="1"/>
        </xdr:cNvSpPr>
      </xdr:nvSpPr>
      <xdr:spPr bwMode="auto">
        <a:xfrm>
          <a:off x="3867150" y="1990725"/>
          <a:ext cx="1152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ＨＧ丸ゴシックM"/>
            </a:rPr>
            <a:t>小計　27,3160</a:t>
          </a:r>
        </a:p>
      </xdr:txBody>
    </xdr:sp>
    <xdr:clientData/>
  </xdr:twoCellAnchor>
  <xdr:twoCellAnchor>
    <xdr:from>
      <xdr:col>6</xdr:col>
      <xdr:colOff>476250</xdr:colOff>
      <xdr:row>1</xdr:row>
      <xdr:rowOff>19050</xdr:rowOff>
    </xdr:from>
    <xdr:to>
      <xdr:col>7</xdr:col>
      <xdr:colOff>971550</xdr:colOff>
      <xdr:row>2</xdr:row>
      <xdr:rowOff>47625</xdr:rowOff>
    </xdr:to>
    <xdr:grpSp>
      <xdr:nvGrpSpPr>
        <xdr:cNvPr id="36097" name="Group 15"/>
        <xdr:cNvGrpSpPr>
          <a:grpSpLocks/>
        </xdr:cNvGrpSpPr>
      </xdr:nvGrpSpPr>
      <xdr:grpSpPr bwMode="auto">
        <a:xfrm>
          <a:off x="5391150" y="190500"/>
          <a:ext cx="1352550" cy="200025"/>
          <a:chOff x="563" y="20"/>
          <a:chExt cx="142" cy="21"/>
        </a:xfrm>
      </xdr:grpSpPr>
      <xdr:sp macro="" textlink="">
        <xdr:nvSpPr>
          <xdr:cNvPr id="35856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5857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5858" name="テキスト 15"/>
          <xdr:cNvSpPr txBox="1">
            <a:spLocks noChangeArrowheads="1"/>
          </xdr:cNvSpPr>
        </xdr:nvSpPr>
        <xdr:spPr bwMode="auto">
          <a:xfrm>
            <a:off x="62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5859" name="テキスト 16"/>
          <xdr:cNvSpPr txBox="1">
            <a:spLocks noChangeArrowheads="1"/>
          </xdr:cNvSpPr>
        </xdr:nvSpPr>
        <xdr:spPr bwMode="auto">
          <a:xfrm>
            <a:off x="69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5860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5861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5862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695325</xdr:colOff>
      <xdr:row>5</xdr:row>
      <xdr:rowOff>95250</xdr:rowOff>
    </xdr:from>
    <xdr:to>
      <xdr:col>8</xdr:col>
      <xdr:colOff>66675</xdr:colOff>
      <xdr:row>6</xdr:row>
      <xdr:rowOff>190500</xdr:rowOff>
    </xdr:to>
    <xdr:grpSp>
      <xdr:nvGrpSpPr>
        <xdr:cNvPr id="36098" name="グループ化 22"/>
        <xdr:cNvGrpSpPr>
          <a:grpSpLocks/>
        </xdr:cNvGrpSpPr>
      </xdr:nvGrpSpPr>
      <xdr:grpSpPr bwMode="auto">
        <a:xfrm>
          <a:off x="6467475" y="723900"/>
          <a:ext cx="371475" cy="352425"/>
          <a:chOff x="7048500" y="857250"/>
          <a:chExt cx="457200" cy="438150"/>
        </a:xfrm>
      </xdr:grpSpPr>
      <xdr:sp macro="" textlink="">
        <xdr:nvSpPr>
          <xdr:cNvPr id="36099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00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7105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7125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7126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7127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7128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36870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（４／１０）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36871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36872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7109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7121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7122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7123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7124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523875</xdr:colOff>
      <xdr:row>1</xdr:row>
      <xdr:rowOff>19050</xdr:rowOff>
    </xdr:from>
    <xdr:to>
      <xdr:col>8</xdr:col>
      <xdr:colOff>19050</xdr:colOff>
      <xdr:row>2</xdr:row>
      <xdr:rowOff>47625</xdr:rowOff>
    </xdr:to>
    <xdr:grpSp>
      <xdr:nvGrpSpPr>
        <xdr:cNvPr id="37110" name="Group 14"/>
        <xdr:cNvGrpSpPr>
          <a:grpSpLocks/>
        </xdr:cNvGrpSpPr>
      </xdr:nvGrpSpPr>
      <xdr:grpSpPr bwMode="auto">
        <a:xfrm>
          <a:off x="5438775" y="190500"/>
          <a:ext cx="1352550" cy="200025"/>
          <a:chOff x="563" y="20"/>
          <a:chExt cx="142" cy="21"/>
        </a:xfrm>
      </xdr:grpSpPr>
      <xdr:sp macro="" textlink="">
        <xdr:nvSpPr>
          <xdr:cNvPr id="36879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6880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6881" name="テキスト 15"/>
          <xdr:cNvSpPr txBox="1">
            <a:spLocks noChangeArrowheads="1"/>
          </xdr:cNvSpPr>
        </xdr:nvSpPr>
        <xdr:spPr bwMode="auto">
          <a:xfrm>
            <a:off x="62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6882" name="テキスト 16"/>
          <xdr:cNvSpPr txBox="1">
            <a:spLocks noChangeArrowheads="1"/>
          </xdr:cNvSpPr>
        </xdr:nvSpPr>
        <xdr:spPr bwMode="auto">
          <a:xfrm>
            <a:off x="69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6883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6884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6885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714375</xdr:colOff>
      <xdr:row>5</xdr:row>
      <xdr:rowOff>95250</xdr:rowOff>
    </xdr:from>
    <xdr:to>
      <xdr:col>8</xdr:col>
      <xdr:colOff>85725</xdr:colOff>
      <xdr:row>6</xdr:row>
      <xdr:rowOff>190500</xdr:rowOff>
    </xdr:to>
    <xdr:grpSp>
      <xdr:nvGrpSpPr>
        <xdr:cNvPr id="37111" name="グループ化 22"/>
        <xdr:cNvGrpSpPr>
          <a:grpSpLocks/>
        </xdr:cNvGrpSpPr>
      </xdr:nvGrpSpPr>
      <xdr:grpSpPr bwMode="auto">
        <a:xfrm>
          <a:off x="6486525" y="723900"/>
          <a:ext cx="371475" cy="352425"/>
          <a:chOff x="7048500" y="857250"/>
          <a:chExt cx="457200" cy="438150"/>
        </a:xfrm>
      </xdr:grpSpPr>
      <xdr:sp macro="" textlink="">
        <xdr:nvSpPr>
          <xdr:cNvPr id="37112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113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8129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8149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8150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8151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8152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37894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（４／１０）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37895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37896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8133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8145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8146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8147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8148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523875</xdr:colOff>
      <xdr:row>1</xdr:row>
      <xdr:rowOff>19050</xdr:rowOff>
    </xdr:from>
    <xdr:to>
      <xdr:col>8</xdr:col>
      <xdr:colOff>19050</xdr:colOff>
      <xdr:row>2</xdr:row>
      <xdr:rowOff>47625</xdr:rowOff>
    </xdr:to>
    <xdr:grpSp>
      <xdr:nvGrpSpPr>
        <xdr:cNvPr id="38134" name="Group 14"/>
        <xdr:cNvGrpSpPr>
          <a:grpSpLocks/>
        </xdr:cNvGrpSpPr>
      </xdr:nvGrpSpPr>
      <xdr:grpSpPr bwMode="auto">
        <a:xfrm>
          <a:off x="5438775" y="190500"/>
          <a:ext cx="1352550" cy="200025"/>
          <a:chOff x="563" y="20"/>
          <a:chExt cx="142" cy="21"/>
        </a:xfrm>
      </xdr:grpSpPr>
      <xdr:sp macro="" textlink="">
        <xdr:nvSpPr>
          <xdr:cNvPr id="37903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7904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7905" name="テキスト 15"/>
          <xdr:cNvSpPr txBox="1">
            <a:spLocks noChangeArrowheads="1"/>
          </xdr:cNvSpPr>
        </xdr:nvSpPr>
        <xdr:spPr bwMode="auto">
          <a:xfrm>
            <a:off x="62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7906" name="テキスト 16"/>
          <xdr:cNvSpPr txBox="1">
            <a:spLocks noChangeArrowheads="1"/>
          </xdr:cNvSpPr>
        </xdr:nvSpPr>
        <xdr:spPr bwMode="auto">
          <a:xfrm>
            <a:off x="69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7907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7908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7909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704850</xdr:colOff>
      <xdr:row>5</xdr:row>
      <xdr:rowOff>95250</xdr:rowOff>
    </xdr:from>
    <xdr:to>
      <xdr:col>8</xdr:col>
      <xdr:colOff>76200</xdr:colOff>
      <xdr:row>6</xdr:row>
      <xdr:rowOff>190500</xdr:rowOff>
    </xdr:to>
    <xdr:grpSp>
      <xdr:nvGrpSpPr>
        <xdr:cNvPr id="38135" name="グループ化 22"/>
        <xdr:cNvGrpSpPr>
          <a:grpSpLocks/>
        </xdr:cNvGrpSpPr>
      </xdr:nvGrpSpPr>
      <xdr:grpSpPr bwMode="auto">
        <a:xfrm>
          <a:off x="6477000" y="723900"/>
          <a:ext cx="371475" cy="352425"/>
          <a:chOff x="7048500" y="857250"/>
          <a:chExt cx="457200" cy="438150"/>
        </a:xfrm>
      </xdr:grpSpPr>
      <xdr:sp macro="" textlink="">
        <xdr:nvSpPr>
          <xdr:cNvPr id="38136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37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9203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9228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9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30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31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38918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（５／１０）</a:t>
          </a:r>
        </a:p>
      </xdr:txBody>
    </xdr:sp>
    <xdr:clientData/>
  </xdr:oneCellAnchor>
  <xdr:oneCellAnchor>
    <xdr:from>
      <xdr:col>1</xdr:col>
      <xdr:colOff>495300</xdr:colOff>
      <xdr:row>30</xdr:row>
      <xdr:rowOff>0</xdr:rowOff>
    </xdr:from>
    <xdr:ext cx="2307427" cy="339067"/>
    <xdr:sp macro="" textlink="">
      <xdr:nvSpPr>
        <xdr:cNvPr id="38919" name="テキスト 16"/>
        <xdr:cNvSpPr txBox="1">
          <a:spLocks noChangeArrowheads="1"/>
        </xdr:cNvSpPr>
      </xdr:nvSpPr>
      <xdr:spPr bwMode="auto">
        <a:xfrm>
          <a:off x="752475" y="891540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33</xdr:row>
      <xdr:rowOff>0</xdr:rowOff>
    </xdr:from>
    <xdr:ext cx="2151423" cy="339067"/>
    <xdr:sp macro="" textlink="">
      <xdr:nvSpPr>
        <xdr:cNvPr id="38920" name="テキスト 17"/>
        <xdr:cNvSpPr txBox="1">
          <a:spLocks noChangeArrowheads="1"/>
        </xdr:cNvSpPr>
      </xdr:nvSpPr>
      <xdr:spPr bwMode="auto">
        <a:xfrm>
          <a:off x="752475" y="952500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9207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9224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5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6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7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39208" name="Group 14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39220" name="Rectangle 15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1" name="Rectangle 16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2" name="Rectangle 17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9223" name="Rectangle 18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495300</xdr:colOff>
      <xdr:row>1</xdr:row>
      <xdr:rowOff>19050</xdr:rowOff>
    </xdr:from>
    <xdr:to>
      <xdr:col>8</xdr:col>
      <xdr:colOff>0</xdr:colOff>
      <xdr:row>2</xdr:row>
      <xdr:rowOff>47625</xdr:rowOff>
    </xdr:to>
    <xdr:grpSp>
      <xdr:nvGrpSpPr>
        <xdr:cNvPr id="39209" name="Group 19"/>
        <xdr:cNvGrpSpPr>
          <a:grpSpLocks/>
        </xdr:cNvGrpSpPr>
      </xdr:nvGrpSpPr>
      <xdr:grpSpPr bwMode="auto">
        <a:xfrm>
          <a:off x="5410200" y="190500"/>
          <a:ext cx="1362075" cy="200025"/>
          <a:chOff x="563" y="20"/>
          <a:chExt cx="143" cy="21"/>
        </a:xfrm>
      </xdr:grpSpPr>
      <xdr:sp macro="" textlink="">
        <xdr:nvSpPr>
          <xdr:cNvPr id="38932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8933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8934" name="テキスト 15"/>
          <xdr:cNvSpPr txBox="1">
            <a:spLocks noChangeArrowheads="1"/>
          </xdr:cNvSpPr>
        </xdr:nvSpPr>
        <xdr:spPr bwMode="auto">
          <a:xfrm>
            <a:off x="629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8935" name="テキスト 16"/>
          <xdr:cNvSpPr txBox="1">
            <a:spLocks noChangeArrowheads="1"/>
          </xdr:cNvSpPr>
        </xdr:nvSpPr>
        <xdr:spPr bwMode="auto">
          <a:xfrm>
            <a:off x="69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8936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8937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8938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714375</xdr:colOff>
      <xdr:row>5</xdr:row>
      <xdr:rowOff>95250</xdr:rowOff>
    </xdr:from>
    <xdr:to>
      <xdr:col>8</xdr:col>
      <xdr:colOff>85725</xdr:colOff>
      <xdr:row>6</xdr:row>
      <xdr:rowOff>190500</xdr:rowOff>
    </xdr:to>
    <xdr:grpSp>
      <xdr:nvGrpSpPr>
        <xdr:cNvPr id="39210" name="グループ化 22"/>
        <xdr:cNvGrpSpPr>
          <a:grpSpLocks/>
        </xdr:cNvGrpSpPr>
      </xdr:nvGrpSpPr>
      <xdr:grpSpPr bwMode="auto">
        <a:xfrm>
          <a:off x="6486525" y="723900"/>
          <a:ext cx="371475" cy="352425"/>
          <a:chOff x="7048500" y="857250"/>
          <a:chExt cx="457200" cy="438150"/>
        </a:xfrm>
      </xdr:grpSpPr>
      <xdr:sp macro="" textlink="">
        <xdr:nvSpPr>
          <xdr:cNvPr id="39211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212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0227" name="Group 1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0252" name="Rectangle 2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53" name="Rectangle 3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54" name="Rectangle 4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55" name="Rectangle 5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oneCellAnchor>
    <xdr:from>
      <xdr:col>7</xdr:col>
      <xdr:colOff>447675</xdr:colOff>
      <xdr:row>0</xdr:row>
      <xdr:rowOff>0</xdr:rowOff>
    </xdr:from>
    <xdr:ext cx="485902" cy="168508"/>
    <xdr:sp macro="" textlink="">
      <xdr:nvSpPr>
        <xdr:cNvPr id="39942" name="テキスト 15"/>
        <xdr:cNvSpPr txBox="1">
          <a:spLocks noChangeArrowheads="1"/>
        </xdr:cNvSpPr>
      </xdr:nvSpPr>
      <xdr:spPr bwMode="auto">
        <a:xfrm>
          <a:off x="6219825" y="0"/>
          <a:ext cx="485902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ＨＧ丸ゴシックM"/>
            </a:rPr>
            <a:t>（６／１０）</a:t>
          </a:r>
        </a:p>
      </xdr:txBody>
    </xdr:sp>
    <xdr:clientData/>
  </xdr:oneCellAnchor>
  <xdr:oneCellAnchor>
    <xdr:from>
      <xdr:col>1</xdr:col>
      <xdr:colOff>495300</xdr:colOff>
      <xdr:row>31</xdr:row>
      <xdr:rowOff>0</xdr:rowOff>
    </xdr:from>
    <xdr:ext cx="2307427" cy="339067"/>
    <xdr:sp macro="" textlink="">
      <xdr:nvSpPr>
        <xdr:cNvPr id="39943" name="テキスト 16"/>
        <xdr:cNvSpPr txBox="1">
          <a:spLocks noChangeArrowheads="1"/>
        </xdr:cNvSpPr>
      </xdr:nvSpPr>
      <xdr:spPr bwMode="auto">
        <a:xfrm>
          <a:off x="752475" y="9277350"/>
          <a:ext cx="2307427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本用紙を科目別に集計し、科目領収書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を次ページ以降に貼って下さい。</a:t>
          </a:r>
        </a:p>
      </xdr:txBody>
    </xdr:sp>
    <xdr:clientData/>
  </xdr:oneCellAnchor>
  <xdr:oneCellAnchor>
    <xdr:from>
      <xdr:col>1</xdr:col>
      <xdr:colOff>495300</xdr:colOff>
      <xdr:row>34</xdr:row>
      <xdr:rowOff>0</xdr:rowOff>
    </xdr:from>
    <xdr:ext cx="2151423" cy="339067"/>
    <xdr:sp macro="" textlink="">
      <xdr:nvSpPr>
        <xdr:cNvPr id="39944" name="テキスト 17"/>
        <xdr:cNvSpPr txBox="1">
          <a:spLocks noChangeArrowheads="1"/>
        </xdr:cNvSpPr>
      </xdr:nvSpPr>
      <xdr:spPr bwMode="auto">
        <a:xfrm>
          <a:off x="752475" y="9886950"/>
          <a:ext cx="2151423" cy="33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領収書の宛名は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ＨＧ丸ゴシックM"/>
            </a:rPr>
            <a:t>ＱＣサークル静岡地区として下さい。</a:t>
          </a:r>
        </a:p>
      </xdr:txBody>
    </xdr:sp>
    <xdr:clientData/>
  </xdr:one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0231" name="Group 9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0248" name="Rectangle 10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49" name="Rectangle 11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50" name="Rectangle 12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51" name="Rectangle 13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</xdr:col>
      <xdr:colOff>0</xdr:colOff>
      <xdr:row>5</xdr:row>
      <xdr:rowOff>0</xdr:rowOff>
    </xdr:from>
    <xdr:to>
      <xdr:col>9</xdr:col>
      <xdr:colOff>0</xdr:colOff>
      <xdr:row>7</xdr:row>
      <xdr:rowOff>0</xdr:rowOff>
    </xdr:to>
    <xdr:grpSp>
      <xdr:nvGrpSpPr>
        <xdr:cNvPr id="40232" name="Group 14"/>
        <xdr:cNvGrpSpPr>
          <a:grpSpLocks/>
        </xdr:cNvGrpSpPr>
      </xdr:nvGrpSpPr>
      <xdr:grpSpPr bwMode="auto">
        <a:xfrm>
          <a:off x="4914900" y="628650"/>
          <a:ext cx="2000250" cy="514350"/>
          <a:chOff x="-123" y="-2254469"/>
          <a:chExt cx="19950" cy="19980"/>
        </a:xfrm>
      </xdr:grpSpPr>
      <xdr:sp macro="" textlink="">
        <xdr:nvSpPr>
          <xdr:cNvPr id="40244" name="Rectangle 15"/>
          <xdr:cNvSpPr>
            <a:spLocks noChangeArrowheads="1"/>
          </xdr:cNvSpPr>
        </xdr:nvSpPr>
        <xdr:spPr bwMode="auto">
          <a:xfrm>
            <a:off x="-123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45" name="Rectangle 16"/>
          <xdr:cNvSpPr>
            <a:spLocks noChangeArrowheads="1"/>
          </xdr:cNvSpPr>
        </xdr:nvSpPr>
        <xdr:spPr bwMode="auto">
          <a:xfrm>
            <a:off x="4817" y="-2254469"/>
            <a:ext cx="522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46" name="Rectangle 17"/>
          <xdr:cNvSpPr>
            <a:spLocks noChangeArrowheads="1"/>
          </xdr:cNvSpPr>
        </xdr:nvSpPr>
        <xdr:spPr bwMode="auto">
          <a:xfrm>
            <a:off x="10042" y="-2254469"/>
            <a:ext cx="4845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40247" name="Rectangle 18"/>
          <xdr:cNvSpPr>
            <a:spLocks noChangeArrowheads="1"/>
          </xdr:cNvSpPr>
        </xdr:nvSpPr>
        <xdr:spPr bwMode="auto">
          <a:xfrm>
            <a:off x="14887" y="-2254469"/>
            <a:ext cx="4940" cy="19980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6</xdr:col>
      <xdr:colOff>447675</xdr:colOff>
      <xdr:row>1</xdr:row>
      <xdr:rowOff>19050</xdr:rowOff>
    </xdr:from>
    <xdr:to>
      <xdr:col>7</xdr:col>
      <xdr:colOff>952500</xdr:colOff>
      <xdr:row>2</xdr:row>
      <xdr:rowOff>47625</xdr:rowOff>
    </xdr:to>
    <xdr:grpSp>
      <xdr:nvGrpSpPr>
        <xdr:cNvPr id="40233" name="Group 19"/>
        <xdr:cNvGrpSpPr>
          <a:grpSpLocks/>
        </xdr:cNvGrpSpPr>
      </xdr:nvGrpSpPr>
      <xdr:grpSpPr bwMode="auto">
        <a:xfrm>
          <a:off x="5362575" y="190500"/>
          <a:ext cx="1362075" cy="200025"/>
          <a:chOff x="563" y="20"/>
          <a:chExt cx="143" cy="21"/>
        </a:xfrm>
      </xdr:grpSpPr>
      <xdr:sp macro="" textlink="">
        <xdr:nvSpPr>
          <xdr:cNvPr id="39956" name="テキスト 13"/>
          <xdr:cNvSpPr txBox="1">
            <a:spLocks noChangeArrowheads="1"/>
          </xdr:cNvSpPr>
        </xdr:nvSpPr>
        <xdr:spPr bwMode="auto">
          <a:xfrm>
            <a:off x="56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9957" name="テキスト 14"/>
          <xdr:cNvSpPr txBox="1">
            <a:spLocks noChangeArrowheads="1"/>
          </xdr:cNvSpPr>
        </xdr:nvSpPr>
        <xdr:spPr bwMode="auto">
          <a:xfrm>
            <a:off x="608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５</a:t>
            </a:r>
          </a:p>
        </xdr:txBody>
      </xdr:sp>
      <xdr:sp macro="" textlink="">
        <xdr:nvSpPr>
          <xdr:cNvPr id="39958" name="テキスト 15"/>
          <xdr:cNvSpPr txBox="1">
            <a:spLocks noChangeArrowheads="1"/>
          </xdr:cNvSpPr>
        </xdr:nvSpPr>
        <xdr:spPr bwMode="auto">
          <a:xfrm>
            <a:off x="629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２</a:t>
            </a:r>
          </a:p>
        </xdr:txBody>
      </xdr:sp>
      <xdr:sp macro="" textlink="">
        <xdr:nvSpPr>
          <xdr:cNvPr id="39959" name="テキスト 16"/>
          <xdr:cNvSpPr txBox="1">
            <a:spLocks noChangeArrowheads="1"/>
          </xdr:cNvSpPr>
        </xdr:nvSpPr>
        <xdr:spPr bwMode="auto">
          <a:xfrm>
            <a:off x="694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３</a:t>
            </a:r>
          </a:p>
        </xdr:txBody>
      </xdr:sp>
      <xdr:sp macro="" textlink="">
        <xdr:nvSpPr>
          <xdr:cNvPr id="39960" name="テキスト 17"/>
          <xdr:cNvSpPr txBox="1">
            <a:spLocks noChangeArrowheads="1"/>
          </xdr:cNvSpPr>
        </xdr:nvSpPr>
        <xdr:spPr bwMode="auto">
          <a:xfrm>
            <a:off x="586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１</a:t>
            </a:r>
          </a:p>
        </xdr:txBody>
      </xdr:sp>
      <xdr:sp macro="" textlink="">
        <xdr:nvSpPr>
          <xdr:cNvPr id="39961" name="テキスト 18"/>
          <xdr:cNvSpPr txBox="1">
            <a:spLocks noChangeArrowheads="1"/>
          </xdr:cNvSpPr>
        </xdr:nvSpPr>
        <xdr:spPr bwMode="auto">
          <a:xfrm>
            <a:off x="651" y="20"/>
            <a:ext cx="17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－</a:t>
            </a:r>
          </a:p>
        </xdr:txBody>
      </xdr:sp>
      <xdr:sp macro="" textlink="">
        <xdr:nvSpPr>
          <xdr:cNvPr id="39962" name="テキスト 19"/>
          <xdr:cNvSpPr txBox="1">
            <a:spLocks noChangeArrowheads="1"/>
          </xdr:cNvSpPr>
        </xdr:nvSpPr>
        <xdr:spPr bwMode="auto">
          <a:xfrm>
            <a:off x="673" y="20"/>
            <a:ext cx="12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ＨＧ丸ゴシックM"/>
              </a:rPr>
              <a:t>０</a:t>
            </a:r>
          </a:p>
        </xdr:txBody>
      </xdr:sp>
    </xdr:grpSp>
    <xdr:clientData/>
  </xdr:twoCellAnchor>
  <xdr:twoCellAnchor>
    <xdr:from>
      <xdr:col>7</xdr:col>
      <xdr:colOff>714375</xdr:colOff>
      <xdr:row>5</xdr:row>
      <xdr:rowOff>95250</xdr:rowOff>
    </xdr:from>
    <xdr:to>
      <xdr:col>8</xdr:col>
      <xdr:colOff>85725</xdr:colOff>
      <xdr:row>6</xdr:row>
      <xdr:rowOff>190500</xdr:rowOff>
    </xdr:to>
    <xdr:grpSp>
      <xdr:nvGrpSpPr>
        <xdr:cNvPr id="40234" name="グループ化 22"/>
        <xdr:cNvGrpSpPr>
          <a:grpSpLocks/>
        </xdr:cNvGrpSpPr>
      </xdr:nvGrpSpPr>
      <xdr:grpSpPr bwMode="auto">
        <a:xfrm>
          <a:off x="6486525" y="723900"/>
          <a:ext cx="371475" cy="352425"/>
          <a:chOff x="7048500" y="857250"/>
          <a:chExt cx="457200" cy="438150"/>
        </a:xfrm>
      </xdr:grpSpPr>
      <xdr:sp macro="" textlink="">
        <xdr:nvSpPr>
          <xdr:cNvPr id="40235" name="Oval 5"/>
          <xdr:cNvSpPr>
            <a:spLocks noChangeArrowheads="1"/>
          </xdr:cNvSpPr>
        </xdr:nvSpPr>
        <xdr:spPr bwMode="auto">
          <a:xfrm>
            <a:off x="7048500" y="857250"/>
            <a:ext cx="457200" cy="438150"/>
          </a:xfrm>
          <a:prstGeom prst="ellipse">
            <a:avLst/>
          </a:prstGeom>
          <a:noFill/>
          <a:ln w="12700">
            <a:solidFill>
              <a:srgbClr val="FF0505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236" name="WordArt 6"/>
          <xdr:cNvSpPr>
            <a:spLocks noChangeArrowheads="1" noChangeShapeType="1"/>
          </xdr:cNvSpPr>
        </xdr:nvSpPr>
        <xdr:spPr bwMode="auto">
          <a:xfrm rot="5400000">
            <a:off x="7105393" y="918063"/>
            <a:ext cx="343415" cy="316523"/>
          </a:xfrm>
          <a:custGeom>
            <a:avLst/>
            <a:gdLst>
              <a:gd name="T0" fmla="*/ 2147483647 w 21600"/>
              <a:gd name="T1" fmla="*/ 0 h 21600"/>
              <a:gd name="T2" fmla="*/ 2147483647 w 21600"/>
              <a:gd name="T3" fmla="*/ 2147483647 h 21600"/>
              <a:gd name="T4" fmla="*/ 2147483647 w 21600"/>
              <a:gd name="T5" fmla="*/ 2147483647 h 21600"/>
              <a:gd name="T6" fmla="*/ 2147483647 w 21600"/>
              <a:gd name="T7" fmla="*/ 2147483647 h 21600"/>
              <a:gd name="T8" fmla="*/ 17694720 60000 65536"/>
              <a:gd name="T9" fmla="*/ 11796480 60000 65536"/>
              <a:gd name="T10" fmla="*/ 589824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0" y="0"/>
                </a:moveTo>
                <a:lnTo>
                  <a:pt x="21600" y="0"/>
                </a:lnTo>
                <a:moveTo>
                  <a:pt x="0" y="21600"/>
                </a:moveTo>
                <a:lnTo>
                  <a:pt x="21600" y="21600"/>
                </a:lnTo>
              </a:path>
            </a:pathLst>
          </a:custGeom>
          <a:solidFill>
            <a:srgbClr val="FF0000"/>
          </a:solidFill>
          <a:ln w="3175">
            <a:solidFill>
              <a:srgbClr val="FF0505"/>
            </a:solidFill>
            <a:round/>
            <a:headEnd type="none" w="sm" len="sm"/>
            <a:tailEnd type="none" w="sm" len="sm"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60"/>
  <sheetViews>
    <sheetView showGridLines="0" tabSelected="1" zoomScaleNormal="100" workbookViewId="0">
      <selection activeCell="B4" sqref="B4:F6"/>
    </sheetView>
  </sheetViews>
  <sheetFormatPr defaultColWidth="2.625" defaultRowHeight="15" customHeight="1"/>
  <cols>
    <col min="1" max="16384" width="2.625" style="49"/>
  </cols>
  <sheetData>
    <row r="1" spans="2:37" s="47" customFormat="1" ht="15" customHeight="1"/>
    <row r="2" spans="2:37" s="47" customFormat="1" ht="15" customHeight="1">
      <c r="AG2" s="363"/>
      <c r="AH2" s="363"/>
      <c r="AI2" s="363"/>
      <c r="AJ2" s="363"/>
      <c r="AK2" s="363"/>
    </row>
    <row r="3" spans="2:37" ht="15" customHeight="1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364" t="s">
        <v>101</v>
      </c>
      <c r="AH3" s="361">
        <v>1</v>
      </c>
      <c r="AI3" s="361" t="s">
        <v>102</v>
      </c>
      <c r="AJ3" s="361">
        <v>3</v>
      </c>
      <c r="AK3" s="362" t="s">
        <v>103</v>
      </c>
    </row>
    <row r="4" spans="2:37" ht="15" customHeight="1">
      <c r="B4" s="377" t="s">
        <v>3</v>
      </c>
      <c r="C4" s="378"/>
      <c r="D4" s="378"/>
      <c r="E4" s="378"/>
      <c r="F4" s="378"/>
      <c r="G4" s="383" t="s">
        <v>97</v>
      </c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384"/>
      <c r="AC4" s="384"/>
      <c r="AD4" s="385"/>
      <c r="AE4" s="83">
        <v>3</v>
      </c>
      <c r="AF4" s="83">
        <v>1</v>
      </c>
      <c r="AG4" s="83">
        <v>5</v>
      </c>
      <c r="AH4" s="83">
        <v>2</v>
      </c>
      <c r="AI4" s="83" t="s">
        <v>104</v>
      </c>
      <c r="AJ4" s="83">
        <v>0</v>
      </c>
      <c r="AK4" s="83">
        <v>3</v>
      </c>
    </row>
    <row r="5" spans="2:37" ht="15" customHeight="1">
      <c r="B5" s="379"/>
      <c r="C5" s="380"/>
      <c r="D5" s="380"/>
      <c r="E5" s="380"/>
      <c r="F5" s="380"/>
      <c r="G5" s="386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8"/>
      <c r="AE5" s="392" t="s">
        <v>0</v>
      </c>
      <c r="AF5" s="392"/>
      <c r="AG5" s="392"/>
      <c r="AH5" s="392"/>
      <c r="AI5" s="392"/>
      <c r="AJ5" s="392"/>
      <c r="AK5" s="392"/>
    </row>
    <row r="6" spans="2:37" ht="15" customHeight="1">
      <c r="B6" s="381"/>
      <c r="C6" s="382"/>
      <c r="D6" s="382"/>
      <c r="E6" s="382"/>
      <c r="F6" s="382"/>
      <c r="G6" s="389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  <c r="Z6" s="390"/>
      <c r="AA6" s="390"/>
      <c r="AB6" s="390"/>
      <c r="AC6" s="390"/>
      <c r="AD6" s="391"/>
      <c r="AE6" s="393" t="s">
        <v>1</v>
      </c>
      <c r="AF6" s="394"/>
      <c r="AG6" s="395" t="s">
        <v>105</v>
      </c>
      <c r="AH6" s="396"/>
      <c r="AI6" s="396"/>
      <c r="AJ6" s="396"/>
      <c r="AK6" s="397"/>
    </row>
    <row r="7" spans="2:37" ht="15" customHeight="1"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2"/>
    </row>
    <row r="8" spans="2:37" ht="15" customHeight="1">
      <c r="B8" s="50"/>
      <c r="C8" s="53" t="s">
        <v>5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1"/>
      <c r="AH8" s="51"/>
      <c r="AI8" s="51"/>
      <c r="AJ8" s="51"/>
      <c r="AK8" s="52"/>
    </row>
    <row r="9" spans="2:37" ht="15" customHeight="1">
      <c r="B9" s="50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1"/>
      <c r="AH9" s="51"/>
      <c r="AI9" s="51"/>
      <c r="AJ9" s="51"/>
      <c r="AK9" s="52"/>
    </row>
    <row r="10" spans="2:37" ht="15" customHeight="1">
      <c r="B10" s="50"/>
      <c r="C10" s="53"/>
      <c r="D10" s="53"/>
      <c r="E10" s="53" t="s">
        <v>99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1"/>
      <c r="AH10" s="51"/>
      <c r="AI10" s="51"/>
      <c r="AJ10" s="51"/>
      <c r="AK10" s="52"/>
    </row>
    <row r="11" spans="2:37" ht="15" customHeight="1">
      <c r="B11" s="50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1"/>
      <c r="AH11" s="51"/>
      <c r="AI11" s="51"/>
      <c r="AJ11" s="51"/>
      <c r="AK11" s="52"/>
    </row>
    <row r="12" spans="2:37" ht="15" customHeight="1">
      <c r="B12" s="50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1"/>
      <c r="AH12" s="51"/>
      <c r="AI12" s="51"/>
      <c r="AJ12" s="51"/>
      <c r="AK12" s="52"/>
    </row>
    <row r="13" spans="2:37" ht="15" customHeight="1">
      <c r="B13" s="50"/>
      <c r="C13" s="53" t="s">
        <v>6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1"/>
      <c r="AH13" s="51"/>
      <c r="AI13" s="51"/>
      <c r="AJ13" s="51"/>
      <c r="AK13" s="52"/>
    </row>
    <row r="14" spans="2:37" ht="15" customHeight="1">
      <c r="B14" s="347"/>
      <c r="C14" s="348"/>
      <c r="D14" s="349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50"/>
      <c r="AH14" s="350"/>
      <c r="AI14" s="350"/>
      <c r="AJ14" s="350"/>
      <c r="AK14" s="351"/>
    </row>
    <row r="15" spans="2:37" ht="15" customHeight="1">
      <c r="B15" s="347"/>
      <c r="C15" s="348"/>
      <c r="D15" s="349"/>
      <c r="E15" s="348" t="s">
        <v>330</v>
      </c>
      <c r="F15" s="348"/>
      <c r="G15" s="348"/>
      <c r="H15" s="348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348"/>
      <c r="Y15" s="348"/>
      <c r="Z15" s="348"/>
      <c r="AA15" s="348"/>
      <c r="AB15" s="348"/>
      <c r="AC15" s="348"/>
      <c r="AD15" s="348"/>
      <c r="AE15" s="348"/>
      <c r="AF15" s="348"/>
      <c r="AG15" s="350"/>
      <c r="AH15" s="350"/>
      <c r="AI15" s="350"/>
      <c r="AJ15" s="350"/>
      <c r="AK15" s="351"/>
    </row>
    <row r="16" spans="2:37" ht="15" customHeight="1">
      <c r="B16" s="347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50"/>
      <c r="AH16" s="350"/>
      <c r="AI16" s="350"/>
      <c r="AJ16" s="350"/>
      <c r="AK16" s="351"/>
    </row>
    <row r="17" spans="2:45" ht="15" customHeight="1">
      <c r="B17" s="347"/>
      <c r="C17" s="348"/>
      <c r="D17" s="348"/>
      <c r="E17" s="352" t="s">
        <v>106</v>
      </c>
      <c r="F17" s="348" t="s">
        <v>30</v>
      </c>
      <c r="G17" s="348"/>
      <c r="H17" s="348"/>
      <c r="I17" s="348"/>
      <c r="J17" s="348"/>
      <c r="K17" s="348"/>
      <c r="L17" s="348"/>
      <c r="M17" s="348"/>
      <c r="N17" s="348"/>
      <c r="O17" s="348"/>
      <c r="P17" s="348"/>
      <c r="Q17" s="348"/>
      <c r="R17" s="348"/>
      <c r="S17" s="348"/>
      <c r="T17" s="348"/>
      <c r="U17" s="348"/>
      <c r="V17" s="348"/>
      <c r="W17" s="348"/>
      <c r="X17" s="348"/>
      <c r="Y17" s="348"/>
      <c r="Z17" s="348"/>
      <c r="AA17" s="348"/>
      <c r="AB17" s="348"/>
      <c r="AC17" s="348"/>
      <c r="AD17" s="348"/>
      <c r="AE17" s="348"/>
      <c r="AF17" s="348"/>
      <c r="AG17" s="350"/>
      <c r="AH17" s="350"/>
      <c r="AI17" s="350"/>
      <c r="AJ17" s="350"/>
      <c r="AK17" s="351"/>
    </row>
    <row r="18" spans="2:45" ht="15" customHeight="1">
      <c r="B18" s="347"/>
      <c r="C18" s="353"/>
      <c r="D18" s="353"/>
      <c r="E18" s="354" t="s">
        <v>108</v>
      </c>
      <c r="F18" s="348" t="s">
        <v>98</v>
      </c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5"/>
      <c r="R18" s="356"/>
      <c r="S18" s="356"/>
      <c r="T18" s="356"/>
      <c r="U18" s="356"/>
      <c r="V18" s="356"/>
      <c r="W18" s="356"/>
      <c r="X18" s="356"/>
      <c r="Y18" s="356"/>
      <c r="Z18" s="356"/>
      <c r="AA18" s="356"/>
      <c r="AB18" s="356"/>
      <c r="AC18" s="356"/>
      <c r="AD18" s="356"/>
      <c r="AE18" s="356"/>
      <c r="AF18" s="356"/>
      <c r="AG18" s="350"/>
      <c r="AH18" s="350"/>
      <c r="AI18" s="350"/>
      <c r="AJ18" s="350"/>
      <c r="AK18" s="351"/>
    </row>
    <row r="19" spans="2:45" ht="15" customHeight="1">
      <c r="B19" s="347"/>
      <c r="C19" s="353"/>
      <c r="D19" s="353"/>
      <c r="E19" s="354"/>
      <c r="F19" s="348"/>
      <c r="G19" s="355"/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6"/>
      <c r="S19" s="356"/>
      <c r="T19" s="356"/>
      <c r="U19" s="356"/>
      <c r="V19" s="356"/>
      <c r="W19" s="356"/>
      <c r="X19" s="356"/>
      <c r="Y19" s="356"/>
      <c r="Z19" s="356"/>
      <c r="AA19" s="356"/>
      <c r="AB19" s="356"/>
      <c r="AC19" s="356"/>
      <c r="AD19" s="356"/>
      <c r="AE19" s="356"/>
      <c r="AF19" s="356"/>
      <c r="AG19" s="350"/>
      <c r="AH19" s="350"/>
      <c r="AI19" s="350"/>
      <c r="AJ19" s="350"/>
      <c r="AK19" s="351"/>
    </row>
    <row r="20" spans="2:45" ht="15" customHeight="1">
      <c r="B20" s="347"/>
      <c r="C20" s="348"/>
      <c r="D20" s="348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6"/>
      <c r="AC20" s="356"/>
      <c r="AD20" s="356"/>
      <c r="AE20" s="356"/>
      <c r="AF20" s="356"/>
      <c r="AG20" s="350"/>
      <c r="AH20" s="350"/>
      <c r="AI20" s="350"/>
      <c r="AJ20" s="350"/>
      <c r="AK20" s="351"/>
      <c r="AL20" s="55"/>
      <c r="AM20" s="55"/>
      <c r="AN20" s="55"/>
      <c r="AO20" s="55"/>
      <c r="AP20" s="55"/>
      <c r="AQ20" s="55"/>
      <c r="AR20" s="55"/>
      <c r="AS20" s="55"/>
    </row>
    <row r="21" spans="2:45" ht="15" customHeight="1">
      <c r="B21" s="347"/>
      <c r="C21" s="348" t="s">
        <v>109</v>
      </c>
      <c r="D21" s="348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6"/>
      <c r="AC21" s="356"/>
      <c r="AD21" s="356"/>
      <c r="AE21" s="356"/>
      <c r="AF21" s="356"/>
      <c r="AG21" s="350"/>
      <c r="AH21" s="350"/>
      <c r="AI21" s="350"/>
      <c r="AJ21" s="350"/>
      <c r="AK21" s="351"/>
      <c r="AL21" s="55"/>
      <c r="AM21" s="55"/>
      <c r="AN21" s="55"/>
      <c r="AO21" s="55"/>
      <c r="AP21" s="55"/>
      <c r="AQ21" s="55"/>
      <c r="AR21" s="55"/>
      <c r="AS21" s="55"/>
    </row>
    <row r="22" spans="2:45" ht="15" customHeight="1">
      <c r="B22" s="347"/>
      <c r="C22" s="348"/>
      <c r="D22" s="348"/>
      <c r="E22" s="357"/>
      <c r="F22" s="357"/>
      <c r="G22" s="357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6"/>
      <c r="AC22" s="356"/>
      <c r="AD22" s="356"/>
      <c r="AE22" s="356"/>
      <c r="AF22" s="356"/>
      <c r="AG22" s="350"/>
      <c r="AH22" s="350"/>
      <c r="AI22" s="350"/>
      <c r="AJ22" s="350"/>
      <c r="AK22" s="351"/>
      <c r="AL22" s="55"/>
      <c r="AM22" s="55"/>
      <c r="AN22" s="55"/>
      <c r="AO22" s="55"/>
      <c r="AP22" s="55"/>
      <c r="AQ22" s="55"/>
      <c r="AR22" s="55"/>
      <c r="AS22" s="55"/>
    </row>
    <row r="23" spans="2:45" ht="15" customHeight="1">
      <c r="B23" s="347"/>
      <c r="C23" s="348"/>
      <c r="D23" s="348"/>
      <c r="E23" s="352" t="s">
        <v>125</v>
      </c>
      <c r="F23" s="358" t="s">
        <v>111</v>
      </c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6"/>
      <c r="AC23" s="356"/>
      <c r="AD23" s="356"/>
      <c r="AE23" s="356"/>
      <c r="AF23" s="356"/>
      <c r="AG23" s="350"/>
      <c r="AH23" s="350"/>
      <c r="AI23" s="350"/>
      <c r="AJ23" s="350"/>
      <c r="AK23" s="351"/>
      <c r="AL23" s="55"/>
      <c r="AM23" s="55"/>
      <c r="AN23" s="55"/>
      <c r="AO23" s="55"/>
      <c r="AP23" s="55"/>
      <c r="AQ23" s="55"/>
      <c r="AR23" s="55"/>
      <c r="AS23" s="55"/>
    </row>
    <row r="24" spans="2:45" ht="15" customHeight="1">
      <c r="B24" s="347"/>
      <c r="C24" s="348"/>
      <c r="D24" s="348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6"/>
      <c r="AC24" s="356"/>
      <c r="AD24" s="356"/>
      <c r="AE24" s="356"/>
      <c r="AF24" s="356"/>
      <c r="AG24" s="350"/>
      <c r="AH24" s="350"/>
      <c r="AI24" s="350"/>
      <c r="AJ24" s="350"/>
      <c r="AK24" s="351"/>
      <c r="AL24" s="55"/>
      <c r="AM24" s="55"/>
      <c r="AN24" s="55"/>
      <c r="AO24" s="55"/>
      <c r="AP24" s="55"/>
      <c r="AQ24" s="55"/>
      <c r="AR24" s="55"/>
      <c r="AS24" s="55"/>
    </row>
    <row r="25" spans="2:45" ht="15" customHeight="1">
      <c r="B25" s="347"/>
      <c r="C25" s="348"/>
      <c r="D25" s="348"/>
      <c r="E25" s="352" t="s">
        <v>126</v>
      </c>
      <c r="F25" s="358" t="s">
        <v>112</v>
      </c>
      <c r="G25" s="358"/>
      <c r="H25" s="358"/>
      <c r="I25" s="358"/>
      <c r="J25" s="357"/>
      <c r="K25" s="357"/>
      <c r="L25" s="357"/>
      <c r="M25" s="357"/>
      <c r="N25" s="357"/>
      <c r="O25" s="357"/>
      <c r="P25" s="357"/>
      <c r="Q25" s="357"/>
      <c r="R25" s="357"/>
      <c r="S25" s="357"/>
      <c r="T25" s="357"/>
      <c r="U25" s="357"/>
      <c r="V25" s="357"/>
      <c r="W25" s="357"/>
      <c r="X25" s="357"/>
      <c r="Y25" s="357"/>
      <c r="Z25" s="357"/>
      <c r="AA25" s="357"/>
      <c r="AB25" s="356"/>
      <c r="AC25" s="356"/>
      <c r="AD25" s="356"/>
      <c r="AE25" s="356"/>
      <c r="AF25" s="356"/>
      <c r="AG25" s="350"/>
      <c r="AH25" s="350"/>
      <c r="AI25" s="350"/>
      <c r="AJ25" s="350"/>
      <c r="AK25" s="351"/>
      <c r="AL25" s="55"/>
      <c r="AM25" s="55"/>
      <c r="AN25" s="55"/>
      <c r="AO25" s="55"/>
      <c r="AP25" s="55"/>
      <c r="AQ25" s="55"/>
      <c r="AR25" s="55"/>
      <c r="AS25" s="55"/>
    </row>
    <row r="26" spans="2:45" ht="15" customHeight="1">
      <c r="B26" s="347"/>
      <c r="C26" s="348"/>
      <c r="D26" s="348"/>
      <c r="E26" s="359"/>
      <c r="F26" s="358"/>
      <c r="G26" s="358"/>
      <c r="H26" s="358"/>
      <c r="I26" s="358"/>
      <c r="J26" s="357"/>
      <c r="K26" s="357"/>
      <c r="L26" s="357"/>
      <c r="M26" s="357"/>
      <c r="N26" s="357"/>
      <c r="O26" s="357"/>
      <c r="P26" s="357"/>
      <c r="Q26" s="357"/>
      <c r="R26" s="357"/>
      <c r="S26" s="357"/>
      <c r="T26" s="357"/>
      <c r="U26" s="357"/>
      <c r="V26" s="357"/>
      <c r="W26" s="357"/>
      <c r="X26" s="357"/>
      <c r="Y26" s="357"/>
      <c r="Z26" s="357"/>
      <c r="AA26" s="357"/>
      <c r="AB26" s="356"/>
      <c r="AC26" s="356"/>
      <c r="AD26" s="356"/>
      <c r="AE26" s="356"/>
      <c r="AF26" s="356"/>
      <c r="AG26" s="350"/>
      <c r="AH26" s="350"/>
      <c r="AI26" s="350"/>
      <c r="AJ26" s="350"/>
      <c r="AK26" s="351"/>
      <c r="AL26" s="55"/>
      <c r="AM26" s="55"/>
      <c r="AN26" s="55"/>
      <c r="AO26" s="55"/>
      <c r="AP26" s="55"/>
      <c r="AQ26" s="55"/>
      <c r="AR26" s="55"/>
      <c r="AS26" s="55"/>
    </row>
    <row r="27" spans="2:45" ht="15" customHeight="1">
      <c r="B27" s="347"/>
      <c r="C27" s="348"/>
      <c r="D27" s="348"/>
      <c r="E27" s="352" t="s">
        <v>127</v>
      </c>
      <c r="F27" s="358" t="s">
        <v>113</v>
      </c>
      <c r="G27" s="358"/>
      <c r="H27" s="358"/>
      <c r="I27" s="358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6"/>
      <c r="AC27" s="356"/>
      <c r="AD27" s="356"/>
      <c r="AE27" s="356"/>
      <c r="AF27" s="356"/>
      <c r="AG27" s="350"/>
      <c r="AH27" s="350"/>
      <c r="AI27" s="350"/>
      <c r="AJ27" s="350"/>
      <c r="AK27" s="351"/>
      <c r="AL27" s="55"/>
      <c r="AM27" s="55"/>
      <c r="AN27" s="55"/>
      <c r="AO27" s="55"/>
      <c r="AP27" s="55"/>
      <c r="AQ27" s="55"/>
      <c r="AR27" s="55"/>
      <c r="AS27" s="55"/>
    </row>
    <row r="28" spans="2:45" ht="15" customHeight="1">
      <c r="B28" s="347"/>
      <c r="C28" s="348"/>
      <c r="D28" s="348"/>
      <c r="E28" s="359"/>
      <c r="F28" s="358"/>
      <c r="G28" s="358"/>
      <c r="H28" s="358"/>
      <c r="I28" s="358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6"/>
      <c r="AC28" s="356"/>
      <c r="AD28" s="356"/>
      <c r="AE28" s="356"/>
      <c r="AF28" s="356"/>
      <c r="AG28" s="350"/>
      <c r="AH28" s="350"/>
      <c r="AI28" s="350"/>
      <c r="AJ28" s="350"/>
      <c r="AK28" s="351"/>
      <c r="AL28" s="55"/>
      <c r="AM28" s="55"/>
      <c r="AN28" s="55"/>
      <c r="AO28" s="55"/>
      <c r="AP28" s="55"/>
      <c r="AQ28" s="55"/>
      <c r="AR28" s="55"/>
      <c r="AS28" s="55"/>
    </row>
    <row r="29" spans="2:45" ht="15" customHeight="1">
      <c r="B29" s="347"/>
      <c r="C29" s="348"/>
      <c r="D29" s="348"/>
      <c r="E29" s="359"/>
      <c r="F29" s="358" t="s">
        <v>131</v>
      </c>
      <c r="G29" s="358"/>
      <c r="H29" s="358"/>
      <c r="I29" s="358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6"/>
      <c r="AC29" s="356"/>
      <c r="AD29" s="356"/>
      <c r="AE29" s="356"/>
      <c r="AF29" s="356"/>
      <c r="AG29" s="350"/>
      <c r="AH29" s="350"/>
      <c r="AI29" s="350"/>
      <c r="AJ29" s="350"/>
      <c r="AK29" s="351"/>
      <c r="AL29" s="55"/>
      <c r="AM29" s="55"/>
      <c r="AN29" s="55"/>
      <c r="AO29" s="55"/>
      <c r="AP29" s="55"/>
      <c r="AQ29" s="55"/>
      <c r="AR29" s="55"/>
      <c r="AS29" s="55"/>
    </row>
    <row r="30" spans="2:45" ht="15" customHeight="1">
      <c r="B30" s="347"/>
      <c r="C30" s="348"/>
      <c r="D30" s="348"/>
      <c r="E30" s="359"/>
      <c r="F30" s="358" t="s">
        <v>114</v>
      </c>
      <c r="G30" s="358"/>
      <c r="H30" s="358"/>
      <c r="I30" s="358"/>
      <c r="J30" s="357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7"/>
      <c r="V30" s="357"/>
      <c r="W30" s="357"/>
      <c r="X30" s="357"/>
      <c r="Y30" s="357"/>
      <c r="Z30" s="357"/>
      <c r="AA30" s="357"/>
      <c r="AB30" s="356"/>
      <c r="AC30" s="356"/>
      <c r="AD30" s="356"/>
      <c r="AE30" s="356"/>
      <c r="AF30" s="356"/>
      <c r="AG30" s="350"/>
      <c r="AH30" s="350"/>
      <c r="AI30" s="350"/>
      <c r="AJ30" s="350"/>
      <c r="AK30" s="351"/>
      <c r="AL30" s="55"/>
      <c r="AM30" s="55"/>
      <c r="AN30" s="55"/>
      <c r="AO30" s="55"/>
      <c r="AP30" s="55"/>
      <c r="AQ30" s="55"/>
      <c r="AR30" s="55"/>
      <c r="AS30" s="55"/>
    </row>
    <row r="31" spans="2:45" ht="7.5" customHeight="1">
      <c r="B31" s="347"/>
      <c r="C31" s="348"/>
      <c r="D31" s="348"/>
      <c r="E31" s="359"/>
      <c r="F31" s="358"/>
      <c r="G31" s="358"/>
      <c r="H31" s="358"/>
      <c r="I31" s="358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6"/>
      <c r="AC31" s="356"/>
      <c r="AD31" s="356"/>
      <c r="AE31" s="356"/>
      <c r="AF31" s="356"/>
      <c r="AG31" s="350"/>
      <c r="AH31" s="350"/>
      <c r="AI31" s="350"/>
      <c r="AJ31" s="350"/>
      <c r="AK31" s="351"/>
      <c r="AL31" s="55"/>
      <c r="AM31" s="55"/>
      <c r="AN31" s="55"/>
      <c r="AO31" s="55"/>
      <c r="AP31" s="55"/>
      <c r="AQ31" s="55"/>
      <c r="AR31" s="55"/>
      <c r="AS31" s="55"/>
    </row>
    <row r="32" spans="2:45" ht="15" customHeight="1">
      <c r="B32" s="347"/>
      <c r="C32" s="348"/>
      <c r="D32" s="348"/>
      <c r="E32" s="359"/>
      <c r="F32" s="358" t="s">
        <v>132</v>
      </c>
      <c r="G32" s="358"/>
      <c r="H32" s="358"/>
      <c r="I32" s="358"/>
      <c r="J32" s="357"/>
      <c r="K32" s="357"/>
      <c r="L32" s="357"/>
      <c r="M32" s="357"/>
      <c r="N32" s="357"/>
      <c r="O32" s="357"/>
      <c r="P32" s="357"/>
      <c r="Q32" s="357"/>
      <c r="R32" s="357"/>
      <c r="S32" s="357"/>
      <c r="T32" s="357"/>
      <c r="U32" s="357"/>
      <c r="V32" s="357"/>
      <c r="W32" s="357"/>
      <c r="X32" s="357"/>
      <c r="Y32" s="357"/>
      <c r="Z32" s="357"/>
      <c r="AA32" s="357"/>
      <c r="AB32" s="356"/>
      <c r="AC32" s="356"/>
      <c r="AD32" s="356"/>
      <c r="AE32" s="356"/>
      <c r="AF32" s="356"/>
      <c r="AG32" s="350"/>
      <c r="AH32" s="350"/>
      <c r="AI32" s="350"/>
      <c r="AJ32" s="350"/>
      <c r="AK32" s="351"/>
      <c r="AL32" s="55"/>
      <c r="AM32" s="55"/>
      <c r="AN32" s="55"/>
      <c r="AO32" s="55"/>
      <c r="AP32" s="55"/>
      <c r="AQ32" s="55"/>
      <c r="AR32" s="55"/>
      <c r="AS32" s="55"/>
    </row>
    <row r="33" spans="2:49" ht="7.5" customHeight="1">
      <c r="B33" s="347"/>
      <c r="C33" s="348"/>
      <c r="D33" s="348"/>
      <c r="E33" s="359"/>
      <c r="F33" s="358"/>
      <c r="G33" s="358"/>
      <c r="H33" s="358"/>
      <c r="I33" s="358"/>
      <c r="J33" s="357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  <c r="X33" s="357"/>
      <c r="Y33" s="357"/>
      <c r="Z33" s="357"/>
      <c r="AA33" s="357"/>
      <c r="AB33" s="356"/>
      <c r="AC33" s="356"/>
      <c r="AD33" s="356"/>
      <c r="AE33" s="356"/>
      <c r="AF33" s="356"/>
      <c r="AG33" s="350"/>
      <c r="AH33" s="350"/>
      <c r="AI33" s="350"/>
      <c r="AJ33" s="350"/>
      <c r="AK33" s="351"/>
      <c r="AL33" s="55"/>
      <c r="AM33" s="55"/>
      <c r="AN33" s="55"/>
      <c r="AO33" s="55"/>
      <c r="AP33" s="55"/>
      <c r="AQ33" s="55"/>
      <c r="AR33" s="55"/>
      <c r="AS33" s="55"/>
    </row>
    <row r="34" spans="2:49" ht="15" customHeight="1">
      <c r="B34" s="347"/>
      <c r="C34" s="348"/>
      <c r="D34" s="348"/>
      <c r="E34" s="359"/>
      <c r="F34" s="358" t="s">
        <v>133</v>
      </c>
      <c r="G34" s="358"/>
      <c r="H34" s="358"/>
      <c r="I34" s="358"/>
      <c r="J34" s="357"/>
      <c r="K34" s="357"/>
      <c r="L34" s="357"/>
      <c r="M34" s="357"/>
      <c r="N34" s="357"/>
      <c r="O34" s="357"/>
      <c r="P34" s="357"/>
      <c r="Q34" s="357"/>
      <c r="R34" s="357"/>
      <c r="S34" s="357"/>
      <c r="T34" s="357"/>
      <c r="U34" s="357"/>
      <c r="V34" s="357"/>
      <c r="W34" s="357"/>
      <c r="X34" s="357"/>
      <c r="Y34" s="357"/>
      <c r="Z34" s="357"/>
      <c r="AA34" s="357"/>
      <c r="AB34" s="356"/>
      <c r="AC34" s="356"/>
      <c r="AD34" s="356"/>
      <c r="AE34" s="356"/>
      <c r="AF34" s="356"/>
      <c r="AG34" s="350"/>
      <c r="AH34" s="350"/>
      <c r="AI34" s="350"/>
      <c r="AJ34" s="350"/>
      <c r="AK34" s="351"/>
      <c r="AL34" s="55"/>
      <c r="AM34" s="55"/>
      <c r="AN34" s="55"/>
      <c r="AO34" s="54"/>
      <c r="AP34" s="53"/>
      <c r="AQ34" s="53"/>
      <c r="AR34" s="53"/>
      <c r="AS34" s="53"/>
      <c r="AT34" s="53"/>
      <c r="AU34" s="53"/>
      <c r="AV34" s="53"/>
      <c r="AW34" s="53"/>
    </row>
    <row r="35" spans="2:49" ht="15" customHeight="1">
      <c r="B35" s="347"/>
      <c r="C35" s="348"/>
      <c r="D35" s="348"/>
      <c r="E35" s="359"/>
      <c r="F35" s="358" t="s">
        <v>110</v>
      </c>
      <c r="G35" s="358"/>
      <c r="H35" s="358"/>
      <c r="I35" s="358"/>
      <c r="J35" s="357"/>
      <c r="K35" s="357"/>
      <c r="L35" s="357"/>
      <c r="M35" s="357"/>
      <c r="N35" s="357"/>
      <c r="O35" s="357"/>
      <c r="P35" s="357"/>
      <c r="Q35" s="357"/>
      <c r="R35" s="357"/>
      <c r="S35" s="357"/>
      <c r="T35" s="357"/>
      <c r="U35" s="357"/>
      <c r="V35" s="357"/>
      <c r="W35" s="357"/>
      <c r="X35" s="357"/>
      <c r="Y35" s="357"/>
      <c r="Z35" s="357"/>
      <c r="AA35" s="357"/>
      <c r="AB35" s="356"/>
      <c r="AC35" s="356"/>
      <c r="AD35" s="356"/>
      <c r="AE35" s="356"/>
      <c r="AF35" s="356"/>
      <c r="AG35" s="350"/>
      <c r="AH35" s="350"/>
      <c r="AI35" s="350"/>
      <c r="AJ35" s="350"/>
      <c r="AK35" s="351"/>
      <c r="AL35" s="55"/>
      <c r="AM35" s="55"/>
      <c r="AN35" s="55"/>
      <c r="AO35" s="53"/>
      <c r="AP35" s="53"/>
      <c r="AQ35" s="53"/>
      <c r="AR35" s="53"/>
      <c r="AS35" s="53"/>
      <c r="AT35" s="53"/>
      <c r="AU35" s="53"/>
      <c r="AV35" s="53"/>
      <c r="AW35" s="53"/>
    </row>
    <row r="36" spans="2:49" ht="15" customHeight="1">
      <c r="B36" s="347"/>
      <c r="C36" s="348"/>
      <c r="D36" s="348"/>
      <c r="E36" s="359"/>
      <c r="F36" s="358" t="s">
        <v>115</v>
      </c>
      <c r="G36" s="358"/>
      <c r="H36" s="358"/>
      <c r="I36" s="358"/>
      <c r="J36" s="357"/>
      <c r="K36" s="357"/>
      <c r="L36" s="357"/>
      <c r="M36" s="357"/>
      <c r="N36" s="357"/>
      <c r="O36" s="357"/>
      <c r="P36" s="357"/>
      <c r="Q36" s="357"/>
      <c r="R36" s="357"/>
      <c r="S36" s="357"/>
      <c r="T36" s="357"/>
      <c r="U36" s="357"/>
      <c r="V36" s="357"/>
      <c r="W36" s="357"/>
      <c r="X36" s="357"/>
      <c r="Y36" s="357"/>
      <c r="Z36" s="357"/>
      <c r="AA36" s="357"/>
      <c r="AB36" s="356"/>
      <c r="AC36" s="356"/>
      <c r="AD36" s="356"/>
      <c r="AE36" s="356"/>
      <c r="AF36" s="356"/>
      <c r="AG36" s="350"/>
      <c r="AH36" s="350"/>
      <c r="AI36" s="350"/>
      <c r="AJ36" s="350"/>
      <c r="AK36" s="351"/>
      <c r="AL36" s="55"/>
      <c r="AM36" s="55"/>
      <c r="AN36" s="55"/>
      <c r="AO36" s="53"/>
      <c r="AP36" s="53"/>
      <c r="AQ36" s="53"/>
      <c r="AR36" s="53"/>
      <c r="AS36" s="53"/>
      <c r="AT36" s="53"/>
      <c r="AU36" s="53"/>
      <c r="AV36" s="53"/>
      <c r="AW36" s="53"/>
    </row>
    <row r="37" spans="2:49" ht="15" customHeight="1">
      <c r="B37" s="347"/>
      <c r="C37" s="348"/>
      <c r="D37" s="348"/>
      <c r="E37" s="359"/>
      <c r="F37" s="358"/>
      <c r="G37" s="358"/>
      <c r="H37" s="358"/>
      <c r="I37" s="358"/>
      <c r="J37" s="357"/>
      <c r="K37" s="357"/>
      <c r="L37" s="357"/>
      <c r="M37" s="357"/>
      <c r="N37" s="357"/>
      <c r="O37" s="357"/>
      <c r="P37" s="357"/>
      <c r="Q37" s="357"/>
      <c r="R37" s="357"/>
      <c r="S37" s="357"/>
      <c r="T37" s="357"/>
      <c r="U37" s="357"/>
      <c r="V37" s="357"/>
      <c r="W37" s="357"/>
      <c r="X37" s="357"/>
      <c r="Y37" s="357"/>
      <c r="Z37" s="357"/>
      <c r="AA37" s="357"/>
      <c r="AB37" s="356"/>
      <c r="AC37" s="356"/>
      <c r="AD37" s="356"/>
      <c r="AE37" s="356"/>
      <c r="AF37" s="356"/>
      <c r="AG37" s="350"/>
      <c r="AH37" s="350"/>
      <c r="AI37" s="350"/>
      <c r="AJ37" s="350"/>
      <c r="AK37" s="351"/>
      <c r="AL37" s="55"/>
      <c r="AM37" s="55"/>
      <c r="AN37" s="55"/>
      <c r="AO37" s="55"/>
      <c r="AP37" s="55"/>
      <c r="AQ37" s="55"/>
      <c r="AR37" s="55"/>
      <c r="AS37" s="55"/>
    </row>
    <row r="38" spans="2:49" ht="15" customHeight="1">
      <c r="B38" s="347"/>
      <c r="C38" s="348"/>
      <c r="D38" s="348"/>
      <c r="E38" s="352" t="s">
        <v>128</v>
      </c>
      <c r="F38" s="358" t="s">
        <v>116</v>
      </c>
      <c r="G38" s="358"/>
      <c r="H38" s="358"/>
      <c r="I38" s="358"/>
      <c r="J38" s="357"/>
      <c r="K38" s="357"/>
      <c r="L38" s="357"/>
      <c r="M38" s="357"/>
      <c r="N38" s="357"/>
      <c r="O38" s="357"/>
      <c r="P38" s="357"/>
      <c r="Q38" s="357"/>
      <c r="R38" s="357"/>
      <c r="S38" s="357"/>
      <c r="T38" s="357"/>
      <c r="U38" s="357"/>
      <c r="V38" s="357"/>
      <c r="W38" s="357"/>
      <c r="X38" s="357"/>
      <c r="Y38" s="357"/>
      <c r="Z38" s="357"/>
      <c r="AA38" s="357"/>
      <c r="AB38" s="356"/>
      <c r="AC38" s="356"/>
      <c r="AD38" s="356"/>
      <c r="AE38" s="356"/>
      <c r="AF38" s="356"/>
      <c r="AG38" s="350"/>
      <c r="AH38" s="350"/>
      <c r="AI38" s="350"/>
      <c r="AJ38" s="350"/>
      <c r="AK38" s="351"/>
      <c r="AL38" s="55"/>
      <c r="AM38" s="55"/>
      <c r="AN38" s="55"/>
      <c r="AO38" s="55"/>
      <c r="AP38" s="55"/>
      <c r="AQ38" s="55"/>
      <c r="AR38" s="55"/>
      <c r="AS38" s="55"/>
    </row>
    <row r="39" spans="2:49" ht="15" customHeight="1">
      <c r="B39" s="347"/>
      <c r="C39" s="348"/>
      <c r="D39" s="348"/>
      <c r="E39" s="358"/>
      <c r="F39" s="358" t="s">
        <v>117</v>
      </c>
      <c r="G39" s="358"/>
      <c r="H39" s="358"/>
      <c r="I39" s="358"/>
      <c r="J39" s="357"/>
      <c r="K39" s="357"/>
      <c r="L39" s="357"/>
      <c r="M39" s="357"/>
      <c r="N39" s="357"/>
      <c r="O39" s="357"/>
      <c r="P39" s="357"/>
      <c r="Q39" s="357"/>
      <c r="R39" s="357"/>
      <c r="S39" s="357"/>
      <c r="T39" s="357"/>
      <c r="U39" s="357"/>
      <c r="V39" s="357"/>
      <c r="W39" s="357"/>
      <c r="X39" s="357"/>
      <c r="Y39" s="357"/>
      <c r="Z39" s="357"/>
      <c r="AA39" s="357"/>
      <c r="AB39" s="356"/>
      <c r="AC39" s="356"/>
      <c r="AD39" s="356"/>
      <c r="AE39" s="356"/>
      <c r="AF39" s="356"/>
      <c r="AG39" s="350"/>
      <c r="AH39" s="350"/>
      <c r="AI39" s="350"/>
      <c r="AJ39" s="350"/>
      <c r="AK39" s="351"/>
      <c r="AL39" s="55"/>
      <c r="AM39" s="55"/>
      <c r="AN39" s="53"/>
      <c r="AO39" s="55"/>
      <c r="AP39" s="55"/>
      <c r="AQ39" s="55"/>
      <c r="AR39" s="55"/>
      <c r="AS39" s="55"/>
    </row>
    <row r="40" spans="2:49" ht="15" customHeight="1">
      <c r="B40" s="347"/>
      <c r="C40" s="348"/>
      <c r="D40" s="348"/>
      <c r="E40" s="358"/>
      <c r="F40" s="572" t="s">
        <v>338</v>
      </c>
      <c r="G40" s="572"/>
      <c r="H40" s="572"/>
      <c r="I40" s="572"/>
      <c r="J40" s="573"/>
      <c r="K40" s="573"/>
      <c r="L40" s="573"/>
      <c r="M40" s="573"/>
      <c r="N40" s="573"/>
      <c r="O40" s="573"/>
      <c r="P40" s="573"/>
      <c r="Q40" s="573"/>
      <c r="R40" s="573"/>
      <c r="S40" s="573"/>
      <c r="T40" s="573"/>
      <c r="U40" s="573"/>
      <c r="V40" s="573"/>
      <c r="W40" s="573"/>
      <c r="X40" s="573"/>
      <c r="Y40" s="573"/>
      <c r="Z40" s="573"/>
      <c r="AA40" s="573"/>
      <c r="AB40" s="574"/>
      <c r="AC40" s="356"/>
      <c r="AD40" s="356"/>
      <c r="AE40" s="356"/>
      <c r="AF40" s="356"/>
      <c r="AG40" s="350"/>
      <c r="AH40" s="350"/>
      <c r="AI40" s="350"/>
      <c r="AJ40" s="350"/>
      <c r="AK40" s="351"/>
      <c r="AL40" s="55"/>
      <c r="AM40" s="55"/>
      <c r="AN40" s="53"/>
      <c r="AO40" s="55"/>
      <c r="AP40" s="55"/>
      <c r="AQ40" s="55"/>
      <c r="AR40" s="55"/>
      <c r="AS40" s="55"/>
    </row>
    <row r="41" spans="2:49" ht="15" customHeight="1">
      <c r="B41" s="347"/>
      <c r="C41" s="348"/>
      <c r="D41" s="348"/>
      <c r="E41" s="358"/>
      <c r="F41" s="572" t="s">
        <v>333</v>
      </c>
      <c r="G41" s="572"/>
      <c r="H41" s="572"/>
      <c r="I41" s="572"/>
      <c r="J41" s="573"/>
      <c r="K41" s="573"/>
      <c r="L41" s="573"/>
      <c r="M41" s="573"/>
      <c r="N41" s="573"/>
      <c r="O41" s="573"/>
      <c r="P41" s="573"/>
      <c r="Q41" s="573"/>
      <c r="R41" s="573"/>
      <c r="S41" s="573"/>
      <c r="T41" s="573"/>
      <c r="U41" s="573"/>
      <c r="V41" s="573"/>
      <c r="W41" s="573"/>
      <c r="X41" s="573"/>
      <c r="Y41" s="573"/>
      <c r="Z41" s="573"/>
      <c r="AA41" s="573"/>
      <c r="AB41" s="574"/>
      <c r="AC41" s="356"/>
      <c r="AD41" s="356"/>
      <c r="AE41" s="356"/>
      <c r="AF41" s="356"/>
      <c r="AG41" s="350"/>
      <c r="AH41" s="350"/>
      <c r="AI41" s="350"/>
      <c r="AJ41" s="350"/>
      <c r="AK41" s="351"/>
      <c r="AL41" s="55"/>
      <c r="AM41" s="55"/>
      <c r="AN41" s="55"/>
      <c r="AO41" s="55"/>
      <c r="AP41" s="55"/>
      <c r="AQ41" s="55"/>
      <c r="AR41" s="55"/>
      <c r="AS41" s="55"/>
    </row>
    <row r="42" spans="2:49" ht="15" customHeight="1">
      <c r="B42" s="347"/>
      <c r="C42" s="348"/>
      <c r="D42" s="348"/>
      <c r="E42" s="352"/>
      <c r="F42" s="358"/>
      <c r="G42" s="358"/>
      <c r="H42" s="358"/>
      <c r="I42" s="358"/>
      <c r="J42" s="357"/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6"/>
      <c r="AC42" s="356"/>
      <c r="AD42" s="356"/>
      <c r="AE42" s="356"/>
      <c r="AF42" s="356"/>
      <c r="AG42" s="350"/>
      <c r="AH42" s="350"/>
      <c r="AI42" s="350"/>
      <c r="AJ42" s="350"/>
      <c r="AK42" s="351"/>
      <c r="AL42" s="55"/>
      <c r="AM42" s="55"/>
      <c r="AN42" s="55"/>
      <c r="AO42" s="55"/>
      <c r="AP42" s="55"/>
      <c r="AQ42" s="55"/>
      <c r="AR42" s="55"/>
      <c r="AS42" s="55"/>
    </row>
    <row r="43" spans="2:49" ht="15" customHeight="1">
      <c r="B43" s="347"/>
      <c r="C43" s="348"/>
      <c r="D43" s="348"/>
      <c r="E43" s="352" t="s">
        <v>129</v>
      </c>
      <c r="F43" s="358" t="s">
        <v>118</v>
      </c>
      <c r="G43" s="358"/>
      <c r="H43" s="358"/>
      <c r="I43" s="358"/>
      <c r="J43" s="357"/>
      <c r="K43" s="357"/>
      <c r="L43" s="357"/>
      <c r="M43" s="357"/>
      <c r="N43" s="357"/>
      <c r="O43" s="357"/>
      <c r="P43" s="357"/>
      <c r="Q43" s="357"/>
      <c r="R43" s="357"/>
      <c r="S43" s="357"/>
      <c r="T43" s="357"/>
      <c r="U43" s="357"/>
      <c r="V43" s="357"/>
      <c r="W43" s="357"/>
      <c r="X43" s="357"/>
      <c r="Y43" s="357"/>
      <c r="Z43" s="357"/>
      <c r="AA43" s="357"/>
      <c r="AB43" s="356"/>
      <c r="AC43" s="356"/>
      <c r="AD43" s="356"/>
      <c r="AE43" s="356"/>
      <c r="AF43" s="356"/>
      <c r="AG43" s="350"/>
      <c r="AH43" s="350"/>
      <c r="AI43" s="350"/>
      <c r="AJ43" s="350"/>
      <c r="AK43" s="351"/>
      <c r="AL43" s="55"/>
      <c r="AM43" s="55"/>
      <c r="AN43" s="55"/>
      <c r="AO43" s="55"/>
      <c r="AP43" s="55"/>
      <c r="AQ43" s="55"/>
      <c r="AR43" s="55"/>
      <c r="AS43" s="55"/>
    </row>
    <row r="44" spans="2:49" ht="15" customHeight="1">
      <c r="B44" s="347"/>
      <c r="C44" s="348"/>
      <c r="D44" s="348"/>
      <c r="E44" s="358"/>
      <c r="F44" s="358" t="s">
        <v>119</v>
      </c>
      <c r="G44" s="358"/>
      <c r="H44" s="358"/>
      <c r="I44" s="358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6"/>
      <c r="AC44" s="356"/>
      <c r="AD44" s="356"/>
      <c r="AE44" s="356"/>
      <c r="AF44" s="356"/>
      <c r="AG44" s="350"/>
      <c r="AH44" s="350"/>
      <c r="AI44" s="350"/>
      <c r="AJ44" s="350"/>
      <c r="AK44" s="351"/>
      <c r="AL44" s="55"/>
      <c r="AM44" s="55"/>
      <c r="AN44" s="55"/>
      <c r="AO44" s="55"/>
      <c r="AP44" s="55"/>
      <c r="AQ44" s="55"/>
      <c r="AR44" s="55"/>
      <c r="AS44" s="55"/>
    </row>
    <row r="45" spans="2:49" ht="15" customHeight="1">
      <c r="B45" s="347"/>
      <c r="C45" s="348"/>
      <c r="D45" s="348"/>
      <c r="E45" s="358"/>
      <c r="F45" s="358"/>
      <c r="G45" s="358"/>
      <c r="H45" s="358"/>
      <c r="I45" s="358"/>
      <c r="J45" s="357"/>
      <c r="K45" s="357"/>
      <c r="L45" s="357"/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6"/>
      <c r="AC45" s="356"/>
      <c r="AD45" s="356"/>
      <c r="AE45" s="356"/>
      <c r="AF45" s="356"/>
      <c r="AG45" s="350"/>
      <c r="AH45" s="350"/>
      <c r="AI45" s="350"/>
      <c r="AJ45" s="350"/>
      <c r="AK45" s="351"/>
      <c r="AL45" s="55"/>
      <c r="AM45" s="55"/>
      <c r="AN45" s="55"/>
      <c r="AO45" s="55"/>
      <c r="AP45" s="55"/>
      <c r="AQ45" s="55"/>
      <c r="AR45" s="55"/>
      <c r="AS45" s="55"/>
    </row>
    <row r="46" spans="2:49" ht="15" customHeight="1">
      <c r="B46" s="347"/>
      <c r="C46" s="348"/>
      <c r="D46" s="348"/>
      <c r="E46" s="352" t="s">
        <v>130</v>
      </c>
      <c r="F46" s="358" t="s">
        <v>120</v>
      </c>
      <c r="G46" s="358"/>
      <c r="H46" s="358"/>
      <c r="I46" s="358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6"/>
      <c r="AC46" s="356"/>
      <c r="AD46" s="356"/>
      <c r="AE46" s="356"/>
      <c r="AF46" s="356"/>
      <c r="AG46" s="350"/>
      <c r="AH46" s="350"/>
      <c r="AI46" s="350"/>
      <c r="AJ46" s="350"/>
      <c r="AK46" s="351"/>
      <c r="AL46" s="55"/>
      <c r="AM46" s="55"/>
      <c r="AN46" s="55"/>
      <c r="AO46" s="55"/>
      <c r="AP46" s="55"/>
      <c r="AQ46" s="55"/>
      <c r="AR46" s="55"/>
      <c r="AS46" s="55"/>
    </row>
    <row r="47" spans="2:49" ht="15" customHeight="1">
      <c r="B47" s="347"/>
      <c r="C47" s="348"/>
      <c r="D47" s="348"/>
      <c r="E47" s="357"/>
      <c r="F47" s="357"/>
      <c r="G47" s="357"/>
      <c r="H47" s="357"/>
      <c r="I47" s="357"/>
      <c r="J47" s="357"/>
      <c r="K47" s="357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6"/>
      <c r="AC47" s="356"/>
      <c r="AD47" s="356"/>
      <c r="AE47" s="356"/>
      <c r="AF47" s="356"/>
      <c r="AG47" s="350"/>
      <c r="AH47" s="350"/>
      <c r="AI47" s="350"/>
      <c r="AJ47" s="350"/>
      <c r="AK47" s="351"/>
      <c r="AL47" s="55"/>
      <c r="AM47" s="55"/>
      <c r="AN47" s="55"/>
      <c r="AO47" s="55"/>
      <c r="AP47" s="55"/>
      <c r="AQ47" s="55"/>
      <c r="AR47" s="55"/>
      <c r="AS47" s="55"/>
    </row>
    <row r="48" spans="2:49" ht="15" customHeight="1">
      <c r="B48" s="347"/>
      <c r="C48" s="348"/>
      <c r="D48" s="348"/>
      <c r="E48" s="357"/>
      <c r="F48" s="357"/>
      <c r="G48" s="357"/>
      <c r="H48" s="357"/>
      <c r="I48" s="357"/>
      <c r="J48" s="357"/>
      <c r="K48" s="357"/>
      <c r="L48" s="357"/>
      <c r="M48" s="357"/>
      <c r="N48" s="357"/>
      <c r="O48" s="357"/>
      <c r="P48" s="357"/>
      <c r="Q48" s="357"/>
      <c r="R48" s="357"/>
      <c r="S48" s="357"/>
      <c r="T48" s="357"/>
      <c r="U48" s="357"/>
      <c r="V48" s="357"/>
      <c r="W48" s="357"/>
      <c r="X48" s="357"/>
      <c r="Y48" s="357"/>
      <c r="Z48" s="357"/>
      <c r="AA48" s="357"/>
      <c r="AB48" s="356"/>
      <c r="AC48" s="356"/>
      <c r="AD48" s="356"/>
      <c r="AE48" s="356"/>
      <c r="AF48" s="356"/>
      <c r="AG48" s="350"/>
      <c r="AH48" s="350"/>
      <c r="AI48" s="350"/>
      <c r="AJ48" s="350"/>
      <c r="AK48" s="351"/>
      <c r="AL48" s="55"/>
    </row>
    <row r="49" spans="2:37" ht="15" customHeight="1">
      <c r="B49" s="347"/>
      <c r="C49" s="348" t="s">
        <v>122</v>
      </c>
      <c r="D49" s="348"/>
      <c r="E49" s="348"/>
      <c r="F49" s="348"/>
      <c r="G49" s="348"/>
      <c r="H49" s="348"/>
      <c r="I49" s="348"/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/>
      <c r="AH49" s="350"/>
      <c r="AI49" s="350"/>
      <c r="AJ49" s="350"/>
      <c r="AK49" s="351"/>
    </row>
    <row r="50" spans="2:37" ht="15" customHeight="1">
      <c r="B50" s="347"/>
      <c r="C50" s="348"/>
      <c r="D50" s="348"/>
      <c r="E50" s="348"/>
      <c r="F50" s="357"/>
      <c r="G50" s="348"/>
      <c r="H50" s="348"/>
      <c r="I50" s="348"/>
      <c r="J50" s="348"/>
      <c r="K50" s="348"/>
      <c r="L50" s="348"/>
      <c r="M50" s="348"/>
      <c r="N50" s="348"/>
      <c r="O50" s="348"/>
      <c r="P50" s="348"/>
      <c r="Q50" s="348"/>
      <c r="R50" s="348"/>
      <c r="S50" s="348"/>
      <c r="T50" s="348"/>
      <c r="U50" s="348"/>
      <c r="V50" s="348"/>
      <c r="W50" s="348"/>
      <c r="X50" s="348"/>
      <c r="Y50" s="348"/>
      <c r="Z50" s="348"/>
      <c r="AA50" s="348"/>
      <c r="AB50" s="348"/>
      <c r="AC50" s="348"/>
      <c r="AD50" s="348"/>
      <c r="AE50" s="348"/>
      <c r="AF50" s="348"/>
      <c r="AG50" s="350"/>
      <c r="AH50" s="350"/>
      <c r="AI50" s="350"/>
      <c r="AJ50" s="350"/>
      <c r="AK50" s="351"/>
    </row>
    <row r="51" spans="2:37" ht="15" customHeight="1">
      <c r="B51" s="347"/>
      <c r="C51" s="348"/>
      <c r="D51" s="360"/>
      <c r="E51" s="348" t="s">
        <v>121</v>
      </c>
      <c r="F51" s="357"/>
      <c r="G51" s="360"/>
      <c r="H51" s="360"/>
      <c r="I51" s="348"/>
      <c r="J51" s="348"/>
      <c r="K51" s="348"/>
      <c r="L51" s="348"/>
      <c r="M51" s="348"/>
      <c r="N51" s="348"/>
      <c r="O51" s="348"/>
      <c r="P51" s="348"/>
      <c r="Q51" s="348"/>
      <c r="R51" s="348"/>
      <c r="S51" s="348"/>
      <c r="T51" s="348"/>
      <c r="U51" s="348"/>
      <c r="V51" s="348"/>
      <c r="W51" s="348"/>
      <c r="X51" s="348"/>
      <c r="Y51" s="348"/>
      <c r="Z51" s="348"/>
      <c r="AA51" s="348"/>
      <c r="AB51" s="348"/>
      <c r="AC51" s="348"/>
      <c r="AD51" s="348"/>
      <c r="AE51" s="348"/>
      <c r="AF51" s="348"/>
      <c r="AG51" s="350"/>
      <c r="AH51" s="350"/>
      <c r="AI51" s="350"/>
      <c r="AJ51" s="350"/>
      <c r="AK51" s="351"/>
    </row>
    <row r="52" spans="2:37" ht="15" customHeight="1">
      <c r="B52" s="347"/>
      <c r="C52" s="348"/>
      <c r="D52" s="348"/>
      <c r="E52" s="354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/>
      <c r="AH52" s="350"/>
      <c r="AI52" s="350"/>
      <c r="AJ52" s="350"/>
      <c r="AK52" s="351"/>
    </row>
    <row r="53" spans="2:37" ht="15" customHeight="1">
      <c r="B53" s="347"/>
      <c r="C53" s="348" t="s">
        <v>123</v>
      </c>
      <c r="D53" s="348"/>
      <c r="E53" s="348"/>
      <c r="F53" s="348"/>
      <c r="G53" s="348"/>
      <c r="H53" s="348"/>
      <c r="I53" s="348"/>
      <c r="J53" s="348"/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8"/>
      <c r="Z53" s="348"/>
      <c r="AA53" s="348"/>
      <c r="AB53" s="348"/>
      <c r="AC53" s="348"/>
      <c r="AD53" s="348"/>
      <c r="AE53" s="348"/>
      <c r="AF53" s="348"/>
      <c r="AG53" s="350"/>
      <c r="AH53" s="350"/>
      <c r="AI53" s="350"/>
      <c r="AJ53" s="350"/>
      <c r="AK53" s="351"/>
    </row>
    <row r="54" spans="2:37" ht="15" customHeight="1">
      <c r="B54" s="347"/>
      <c r="C54" s="348"/>
      <c r="D54" s="348"/>
      <c r="E54" s="348"/>
      <c r="F54" s="348"/>
      <c r="G54" s="348"/>
      <c r="H54" s="348"/>
      <c r="I54" s="348"/>
      <c r="J54" s="348"/>
      <c r="K54" s="348"/>
      <c r="L54" s="348"/>
      <c r="M54" s="348"/>
      <c r="N54" s="348"/>
      <c r="O54" s="348"/>
      <c r="P54" s="348"/>
      <c r="Q54" s="348"/>
      <c r="R54" s="348"/>
      <c r="S54" s="348"/>
      <c r="T54" s="348"/>
      <c r="U54" s="348"/>
      <c r="V54" s="348"/>
      <c r="W54" s="348"/>
      <c r="X54" s="348"/>
      <c r="Y54" s="348"/>
      <c r="Z54" s="348"/>
      <c r="AA54" s="348"/>
      <c r="AB54" s="348"/>
      <c r="AC54" s="348"/>
      <c r="AD54" s="348"/>
      <c r="AE54" s="348"/>
      <c r="AF54" s="348"/>
      <c r="AG54" s="350"/>
      <c r="AH54" s="350"/>
      <c r="AI54" s="350"/>
      <c r="AJ54" s="350"/>
      <c r="AK54" s="351"/>
    </row>
    <row r="55" spans="2:37" ht="15" customHeight="1">
      <c r="B55" s="347"/>
      <c r="C55" s="348"/>
      <c r="D55" s="348"/>
      <c r="E55" s="348" t="s">
        <v>124</v>
      </c>
      <c r="F55" s="357"/>
      <c r="G55" s="348"/>
      <c r="H55" s="348"/>
      <c r="I55" s="348"/>
      <c r="J55" s="348"/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50"/>
      <c r="AH55" s="350"/>
      <c r="AI55" s="350"/>
      <c r="AJ55" s="350"/>
      <c r="AK55" s="351"/>
    </row>
    <row r="56" spans="2:37" ht="15" customHeight="1">
      <c r="B56" s="367"/>
      <c r="C56" s="368"/>
      <c r="D56" s="368"/>
      <c r="E56" s="368"/>
      <c r="F56" s="368"/>
      <c r="G56" s="369"/>
      <c r="H56" s="369"/>
      <c r="I56" s="369"/>
      <c r="J56" s="369"/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9"/>
      <c r="AH56" s="369"/>
      <c r="AI56" s="369"/>
      <c r="AJ56" s="369"/>
      <c r="AK56" s="370"/>
    </row>
    <row r="57" spans="2:37" ht="15" customHeight="1">
      <c r="B57" s="568" t="s">
        <v>334</v>
      </c>
      <c r="C57" s="568"/>
      <c r="D57" s="568"/>
      <c r="E57" s="568"/>
      <c r="F57" s="568"/>
      <c r="G57" s="569" t="s">
        <v>335</v>
      </c>
      <c r="H57" s="570"/>
      <c r="I57" s="570"/>
      <c r="J57" s="570"/>
      <c r="K57" s="570"/>
      <c r="L57" s="570"/>
      <c r="M57" s="570"/>
      <c r="N57" s="570"/>
      <c r="O57" s="570"/>
      <c r="P57" s="570"/>
      <c r="Q57" s="570"/>
      <c r="R57" s="570"/>
      <c r="S57" s="570"/>
      <c r="T57" s="570"/>
      <c r="U57" s="570"/>
      <c r="V57" s="570"/>
      <c r="W57" s="570"/>
      <c r="X57" s="570"/>
      <c r="Y57" s="570"/>
      <c r="Z57" s="570"/>
      <c r="AA57" s="570"/>
      <c r="AB57" s="570"/>
      <c r="AC57" s="570"/>
      <c r="AD57" s="570"/>
      <c r="AE57" s="570"/>
      <c r="AF57" s="570"/>
      <c r="AG57" s="570"/>
      <c r="AH57" s="570"/>
      <c r="AI57" s="570"/>
      <c r="AJ57" s="570"/>
      <c r="AK57" s="571"/>
    </row>
    <row r="58" spans="2:37" ht="15" customHeight="1">
      <c r="B58" s="371" t="s">
        <v>332</v>
      </c>
      <c r="C58" s="371"/>
      <c r="D58" s="371"/>
      <c r="E58" s="371"/>
      <c r="F58" s="371"/>
      <c r="G58" s="372" t="s">
        <v>331</v>
      </c>
      <c r="H58" s="369"/>
      <c r="I58" s="369"/>
      <c r="J58" s="369"/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9"/>
      <c r="AH58" s="369"/>
      <c r="AI58" s="369"/>
      <c r="AJ58" s="369"/>
      <c r="AK58" s="370"/>
    </row>
    <row r="59" spans="2:37" ht="15" customHeight="1">
      <c r="B59" s="373" t="s">
        <v>107</v>
      </c>
      <c r="C59" s="373"/>
      <c r="D59" s="373"/>
      <c r="E59" s="373"/>
      <c r="F59" s="373"/>
      <c r="G59" s="374" t="s">
        <v>100</v>
      </c>
      <c r="H59" s="375"/>
      <c r="I59" s="375"/>
      <c r="J59" s="375"/>
      <c r="K59" s="375"/>
      <c r="L59" s="375"/>
      <c r="M59" s="375"/>
      <c r="N59" s="375"/>
      <c r="O59" s="375"/>
      <c r="P59" s="375"/>
      <c r="Q59" s="375"/>
      <c r="R59" s="375"/>
      <c r="S59" s="375"/>
      <c r="T59" s="375"/>
      <c r="U59" s="375"/>
      <c r="V59" s="375"/>
      <c r="W59" s="375"/>
      <c r="X59" s="375"/>
      <c r="Y59" s="375"/>
      <c r="Z59" s="375"/>
      <c r="AA59" s="375"/>
      <c r="AB59" s="375"/>
      <c r="AC59" s="375"/>
      <c r="AD59" s="375"/>
      <c r="AE59" s="375"/>
      <c r="AF59" s="375"/>
      <c r="AG59" s="375"/>
      <c r="AH59" s="375"/>
      <c r="AI59" s="375"/>
      <c r="AJ59" s="375"/>
      <c r="AK59" s="376"/>
    </row>
    <row r="60" spans="2:37" ht="15" customHeight="1">
      <c r="B60" s="366" t="s">
        <v>4</v>
      </c>
      <c r="C60" s="366"/>
      <c r="D60" s="366"/>
      <c r="E60" s="366"/>
      <c r="F60" s="366"/>
      <c r="G60" s="366" t="s">
        <v>2</v>
      </c>
      <c r="H60" s="366"/>
      <c r="I60" s="366"/>
      <c r="J60" s="366"/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6"/>
      <c r="AE60" s="366"/>
      <c r="AF60" s="366"/>
      <c r="AG60" s="366"/>
      <c r="AH60" s="366"/>
      <c r="AI60" s="366"/>
      <c r="AJ60" s="366"/>
      <c r="AK60" s="366"/>
    </row>
  </sheetData>
  <mergeCells count="15">
    <mergeCell ref="B4:F6"/>
    <mergeCell ref="G4:AD6"/>
    <mergeCell ref="AE5:AK5"/>
    <mergeCell ref="AE6:AF6"/>
    <mergeCell ref="AG6:AK6"/>
    <mergeCell ref="B60:F60"/>
    <mergeCell ref="G60:AK60"/>
    <mergeCell ref="B56:F56"/>
    <mergeCell ref="G56:AK56"/>
    <mergeCell ref="B58:F58"/>
    <mergeCell ref="B57:F57"/>
    <mergeCell ref="G57:AK57"/>
    <mergeCell ref="G58:AK58"/>
    <mergeCell ref="B59:F59"/>
    <mergeCell ref="G59:AK59"/>
  </mergeCells>
  <phoneticPr fontId="2"/>
  <pageMargins left="0.14000000000000001" right="0.13" top="0.14000000000000001" bottom="0.2" header="0.15" footer="0.2"/>
  <pageSetup paperSize="9" orientation="portrait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6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1" width="15.5" style="140" customWidth="1"/>
    <col min="12" max="16384" width="9" style="140"/>
  </cols>
  <sheetData>
    <row r="3" spans="1:11" ht="4.5" customHeight="1"/>
    <row r="4" spans="1:11">
      <c r="G4" s="564" t="s">
        <v>226</v>
      </c>
      <c r="H4" s="564"/>
      <c r="I4" s="564"/>
    </row>
    <row r="5" spans="1:11" ht="4.5" customHeight="1"/>
    <row r="6" spans="1:11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11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11" ht="24.75" customHeight="1">
      <c r="A8" s="147"/>
      <c r="B8" s="145" t="s">
        <v>227</v>
      </c>
      <c r="I8" s="148"/>
    </row>
    <row r="9" spans="1:11">
      <c r="A9" s="147"/>
      <c r="I9" s="148"/>
    </row>
    <row r="10" spans="1:11" ht="28.5" customHeight="1">
      <c r="A10" s="149" t="s">
        <v>9</v>
      </c>
      <c r="B10" s="150" t="s">
        <v>10</v>
      </c>
      <c r="C10" s="150" t="s">
        <v>65</v>
      </c>
      <c r="D10" s="151" t="s">
        <v>12</v>
      </c>
      <c r="E10" s="152" t="s">
        <v>13</v>
      </c>
      <c r="F10" s="150" t="s">
        <v>66</v>
      </c>
      <c r="G10" s="150" t="s">
        <v>15</v>
      </c>
      <c r="H10" s="150" t="s">
        <v>67</v>
      </c>
      <c r="I10" s="153"/>
      <c r="K10" s="246"/>
    </row>
    <row r="11" spans="1:11" ht="28.5" customHeight="1">
      <c r="A11" s="247">
        <v>1</v>
      </c>
      <c r="B11" s="248" t="s">
        <v>228</v>
      </c>
      <c r="C11" s="249">
        <v>80</v>
      </c>
      <c r="D11" s="84">
        <v>219</v>
      </c>
      <c r="E11" s="161" t="s">
        <v>229</v>
      </c>
      <c r="F11" s="250">
        <v>17520</v>
      </c>
      <c r="G11" s="251" t="s">
        <v>76</v>
      </c>
      <c r="H11" s="252" t="s">
        <v>208</v>
      </c>
      <c r="I11" s="253"/>
      <c r="K11" s="246"/>
    </row>
    <row r="12" spans="1:11" ht="28.5" customHeight="1">
      <c r="A12" s="247">
        <v>2</v>
      </c>
      <c r="B12" s="248" t="s">
        <v>230</v>
      </c>
      <c r="C12" s="249"/>
      <c r="D12" s="84">
        <v>219</v>
      </c>
      <c r="E12" s="161" t="s">
        <v>231</v>
      </c>
      <c r="F12" s="250">
        <v>8600</v>
      </c>
      <c r="G12" s="251" t="s">
        <v>77</v>
      </c>
      <c r="H12" s="252" t="s">
        <v>208</v>
      </c>
      <c r="I12" s="253"/>
      <c r="K12" s="246"/>
    </row>
    <row r="13" spans="1:11" ht="28.5" customHeight="1">
      <c r="A13" s="154">
        <v>3</v>
      </c>
      <c r="B13" s="248" t="s">
        <v>232</v>
      </c>
      <c r="C13" s="57">
        <v>80</v>
      </c>
      <c r="D13" s="84">
        <v>48</v>
      </c>
      <c r="E13" s="161" t="s">
        <v>229</v>
      </c>
      <c r="F13" s="66">
        <f>C13*D13</f>
        <v>3840</v>
      </c>
      <c r="G13" s="251" t="s">
        <v>233</v>
      </c>
      <c r="H13" s="254" t="s">
        <v>234</v>
      </c>
      <c r="I13" s="160"/>
      <c r="K13" s="255"/>
    </row>
    <row r="14" spans="1:11" ht="28.5" customHeight="1">
      <c r="A14" s="154">
        <v>4</v>
      </c>
      <c r="B14" s="248" t="s">
        <v>232</v>
      </c>
      <c r="C14" s="57">
        <v>80</v>
      </c>
      <c r="D14" s="84">
        <v>18</v>
      </c>
      <c r="E14" s="161" t="s">
        <v>229</v>
      </c>
      <c r="F14" s="66">
        <f>C14*D14</f>
        <v>1440</v>
      </c>
      <c r="G14" s="251" t="s">
        <v>235</v>
      </c>
      <c r="H14" s="254" t="s">
        <v>236</v>
      </c>
      <c r="I14" s="160"/>
      <c r="K14" s="255"/>
    </row>
    <row r="15" spans="1:11" ht="28.5" customHeight="1">
      <c r="A15" s="247">
        <v>5</v>
      </c>
      <c r="B15" s="256" t="s">
        <v>237</v>
      </c>
      <c r="C15" s="249"/>
      <c r="D15" s="84"/>
      <c r="E15" s="161"/>
      <c r="F15" s="250">
        <v>630</v>
      </c>
      <c r="G15" s="251" t="s">
        <v>238</v>
      </c>
      <c r="H15" s="252" t="s">
        <v>239</v>
      </c>
      <c r="I15" s="160"/>
      <c r="K15" s="255"/>
    </row>
    <row r="16" spans="1:11" ht="28.5" customHeight="1">
      <c r="A16" s="247">
        <v>6</v>
      </c>
      <c r="B16" s="256" t="s">
        <v>237</v>
      </c>
      <c r="C16" s="57"/>
      <c r="D16" s="84"/>
      <c r="E16" s="161"/>
      <c r="F16" s="66">
        <v>630</v>
      </c>
      <c r="G16" s="251" t="s">
        <v>240</v>
      </c>
      <c r="H16" s="252" t="s">
        <v>241</v>
      </c>
      <c r="I16" s="160"/>
      <c r="K16" s="255"/>
    </row>
    <row r="17" spans="1:11" ht="28.5" customHeight="1">
      <c r="A17" s="247">
        <v>7</v>
      </c>
      <c r="B17" s="257" t="s">
        <v>242</v>
      </c>
      <c r="C17" s="57"/>
      <c r="D17" s="84"/>
      <c r="E17" s="161"/>
      <c r="F17" s="66">
        <v>105</v>
      </c>
      <c r="G17" s="251" t="s">
        <v>243</v>
      </c>
      <c r="H17" s="254" t="s">
        <v>244</v>
      </c>
      <c r="I17" s="160"/>
      <c r="K17" s="255"/>
    </row>
    <row r="18" spans="1:11" ht="28.5" customHeight="1">
      <c r="A18" s="247">
        <v>8</v>
      </c>
      <c r="B18" s="257" t="s">
        <v>245</v>
      </c>
      <c r="C18" s="57"/>
      <c r="D18" s="84"/>
      <c r="E18" s="161"/>
      <c r="F18" s="66">
        <v>630</v>
      </c>
      <c r="G18" s="251" t="s">
        <v>246</v>
      </c>
      <c r="H18" s="254" t="s">
        <v>244</v>
      </c>
      <c r="I18" s="160"/>
      <c r="K18" s="246"/>
    </row>
    <row r="19" spans="1:11" ht="28.5" customHeight="1">
      <c r="A19" s="247">
        <v>9</v>
      </c>
      <c r="B19" s="257" t="s">
        <v>247</v>
      </c>
      <c r="C19" s="249"/>
      <c r="D19" s="258"/>
      <c r="E19" s="259"/>
      <c r="F19" s="260">
        <v>315</v>
      </c>
      <c r="G19" s="251" t="s">
        <v>248</v>
      </c>
      <c r="H19" s="254" t="s">
        <v>244</v>
      </c>
      <c r="I19" s="253"/>
      <c r="K19" s="246"/>
    </row>
    <row r="20" spans="1:11" ht="28.5" customHeight="1">
      <c r="A20" s="247">
        <v>10</v>
      </c>
      <c r="B20" s="257" t="s">
        <v>249</v>
      </c>
      <c r="C20" s="57"/>
      <c r="D20" s="58"/>
      <c r="E20" s="231"/>
      <c r="F20" s="56">
        <v>105</v>
      </c>
      <c r="G20" s="251" t="s">
        <v>250</v>
      </c>
      <c r="H20" s="254" t="s">
        <v>244</v>
      </c>
      <c r="I20" s="160"/>
      <c r="K20" s="246"/>
    </row>
    <row r="21" spans="1:11" ht="28.5" customHeight="1">
      <c r="A21" s="247">
        <v>11</v>
      </c>
      <c r="B21" s="257" t="s">
        <v>251</v>
      </c>
      <c r="C21" s="57"/>
      <c r="D21" s="58"/>
      <c r="E21" s="231"/>
      <c r="F21" s="56">
        <v>525</v>
      </c>
      <c r="G21" s="251" t="s">
        <v>252</v>
      </c>
      <c r="H21" s="254" t="s">
        <v>244</v>
      </c>
      <c r="I21" s="160"/>
      <c r="K21" s="246"/>
    </row>
    <row r="22" spans="1:11" ht="28.5" customHeight="1">
      <c r="A22" s="247">
        <v>12</v>
      </c>
      <c r="B22" s="248"/>
      <c r="C22" s="57"/>
      <c r="D22" s="84"/>
      <c r="E22" s="161"/>
      <c r="F22" s="66"/>
      <c r="G22" s="251"/>
      <c r="H22" s="254"/>
      <c r="I22" s="160"/>
      <c r="K22" s="246"/>
    </row>
    <row r="23" spans="1:11" ht="28.5" customHeight="1">
      <c r="A23" s="247">
        <v>13</v>
      </c>
      <c r="B23" s="248"/>
      <c r="C23" s="57"/>
      <c r="D23" s="84"/>
      <c r="E23" s="161"/>
      <c r="F23" s="66"/>
      <c r="G23" s="251"/>
      <c r="H23" s="254"/>
      <c r="I23" s="160"/>
      <c r="K23" s="246"/>
    </row>
    <row r="24" spans="1:11" ht="28.5" customHeight="1">
      <c r="A24" s="154">
        <v>15</v>
      </c>
      <c r="B24" s="248"/>
      <c r="C24" s="57"/>
      <c r="D24" s="84"/>
      <c r="E24" s="161"/>
      <c r="F24" s="66"/>
      <c r="G24" s="251"/>
      <c r="H24" s="254"/>
      <c r="I24" s="160"/>
    </row>
    <row r="25" spans="1:11" ht="28.5" customHeight="1">
      <c r="A25" s="154">
        <v>16</v>
      </c>
      <c r="B25" s="256"/>
      <c r="C25" s="57"/>
      <c r="D25" s="261"/>
      <c r="E25" s="231"/>
      <c r="F25" s="56"/>
      <c r="G25" s="251"/>
      <c r="H25" s="254"/>
      <c r="I25" s="160"/>
    </row>
    <row r="26" spans="1:11" ht="28.5" customHeight="1">
      <c r="A26" s="154">
        <v>17</v>
      </c>
      <c r="B26" s="248"/>
      <c r="C26" s="57"/>
      <c r="D26" s="58"/>
      <c r="E26" s="231"/>
      <c r="F26" s="56"/>
      <c r="G26" s="251"/>
      <c r="H26" s="254"/>
      <c r="I26" s="160"/>
    </row>
    <row r="27" spans="1:11" ht="28.5" customHeight="1">
      <c r="A27" s="154">
        <v>18</v>
      </c>
      <c r="B27" s="248"/>
      <c r="C27" s="57"/>
      <c r="D27" s="58"/>
      <c r="E27" s="231"/>
      <c r="F27" s="56"/>
      <c r="G27" s="251"/>
      <c r="H27" s="254"/>
      <c r="I27" s="160"/>
    </row>
    <row r="28" spans="1:11" ht="28.5" customHeight="1">
      <c r="A28" s="243">
        <v>19</v>
      </c>
      <c r="B28" s="262"/>
      <c r="C28" s="235"/>
      <c r="D28" s="244"/>
      <c r="E28" s="245"/>
      <c r="F28" s="238"/>
      <c r="G28" s="144"/>
      <c r="H28" s="144"/>
      <c r="I28" s="146"/>
    </row>
    <row r="29" spans="1:11" ht="28.5" customHeight="1">
      <c r="A29" s="144"/>
      <c r="B29" s="172" t="s">
        <v>17</v>
      </c>
      <c r="C29" s="173"/>
      <c r="D29" s="173"/>
      <c r="E29" s="173"/>
      <c r="F29" s="215">
        <f>SUM(F11:F28)</f>
        <v>34340</v>
      </c>
      <c r="G29" s="144"/>
      <c r="H29" s="144"/>
      <c r="I29" s="146"/>
    </row>
    <row r="30" spans="1:11" ht="3.75" customHeight="1">
      <c r="A30" s="147"/>
      <c r="I30" s="148"/>
    </row>
    <row r="31" spans="1:11">
      <c r="A31" s="147"/>
      <c r="B31" s="140" t="s">
        <v>18</v>
      </c>
      <c r="I31" s="148"/>
    </row>
    <row r="32" spans="1:11" ht="17.25">
      <c r="A32" s="147"/>
      <c r="G32" s="145" t="s">
        <v>19</v>
      </c>
      <c r="H32" s="175">
        <f>会計報告!$C$24</f>
        <v>50000</v>
      </c>
      <c r="I32" s="148"/>
    </row>
    <row r="33" spans="1:9" ht="17.25">
      <c r="A33" s="147"/>
      <c r="G33" s="145" t="s">
        <v>20</v>
      </c>
      <c r="H33" s="175">
        <f>F29</f>
        <v>34340</v>
      </c>
      <c r="I33" s="148"/>
    </row>
    <row r="34" spans="1:9" ht="17.25">
      <c r="A34" s="147"/>
      <c r="B34" s="140" t="s">
        <v>21</v>
      </c>
      <c r="G34" s="145" t="s">
        <v>22</v>
      </c>
      <c r="H34" s="175">
        <f>H32-H33</f>
        <v>15660</v>
      </c>
      <c r="I34" s="148"/>
    </row>
    <row r="35" spans="1:9">
      <c r="A35" s="147"/>
      <c r="I35" s="148"/>
    </row>
    <row r="36" spans="1:9">
      <c r="A36" s="144"/>
      <c r="B36" s="145"/>
      <c r="C36" s="145"/>
      <c r="D36" s="145"/>
      <c r="E36" s="145"/>
      <c r="F36" s="145"/>
      <c r="G36" s="145"/>
      <c r="H36" s="145"/>
      <c r="I36" s="146"/>
    </row>
  </sheetData>
  <mergeCells count="3">
    <mergeCell ref="C6:F6"/>
    <mergeCell ref="C7:F7"/>
    <mergeCell ref="G4:I4"/>
  </mergeCells>
  <phoneticPr fontId="16"/>
  <pageMargins left="0.75" right="0.2" top="0.6" bottom="0.19" header="0.51200000000000001" footer="0.19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7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6384" width="9" style="140"/>
  </cols>
  <sheetData>
    <row r="3" spans="1:11" ht="4.5" customHeight="1"/>
    <row r="4" spans="1:11">
      <c r="G4" s="564" t="s">
        <v>226</v>
      </c>
      <c r="H4" s="564"/>
      <c r="I4" s="564"/>
    </row>
    <row r="5" spans="1:11" ht="4.5" customHeight="1"/>
    <row r="6" spans="1:11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11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11" ht="24.75" customHeight="1">
      <c r="A8" s="147"/>
      <c r="B8" s="145" t="s">
        <v>253</v>
      </c>
      <c r="I8" s="148"/>
    </row>
    <row r="9" spans="1:11">
      <c r="A9" s="147"/>
      <c r="I9" s="148"/>
    </row>
    <row r="10" spans="1:11" ht="28.5" customHeight="1">
      <c r="A10" s="149" t="s">
        <v>9</v>
      </c>
      <c r="B10" s="150" t="s">
        <v>10</v>
      </c>
      <c r="C10" s="150" t="s">
        <v>78</v>
      </c>
      <c r="D10" s="151" t="s">
        <v>12</v>
      </c>
      <c r="E10" s="152" t="s">
        <v>13</v>
      </c>
      <c r="F10" s="150" t="s">
        <v>79</v>
      </c>
      <c r="G10" s="150" t="s">
        <v>15</v>
      </c>
      <c r="H10" s="150" t="s">
        <v>80</v>
      </c>
      <c r="I10" s="153"/>
    </row>
    <row r="11" spans="1:11" ht="28.5" customHeight="1">
      <c r="A11" s="154">
        <v>1</v>
      </c>
      <c r="B11" s="263" t="s">
        <v>254</v>
      </c>
      <c r="C11" s="57">
        <v>3000</v>
      </c>
      <c r="D11" s="84">
        <v>4</v>
      </c>
      <c r="E11" s="161" t="s">
        <v>39</v>
      </c>
      <c r="F11" s="66">
        <f>C11*D11</f>
        <v>12000</v>
      </c>
      <c r="G11" s="264" t="s">
        <v>81</v>
      </c>
      <c r="H11" s="254" t="s">
        <v>255</v>
      </c>
      <c r="I11" s="160"/>
    </row>
    <row r="12" spans="1:11" ht="28.5" customHeight="1">
      <c r="A12" s="154">
        <v>2</v>
      </c>
      <c r="B12" s="263" t="s">
        <v>256</v>
      </c>
      <c r="C12" s="57">
        <v>3000</v>
      </c>
      <c r="D12" s="84">
        <v>24</v>
      </c>
      <c r="E12" s="161" t="s">
        <v>39</v>
      </c>
      <c r="F12" s="66">
        <f>C12*D12</f>
        <v>72000</v>
      </c>
      <c r="G12" s="251" t="s">
        <v>136</v>
      </c>
      <c r="H12" s="254" t="s">
        <v>257</v>
      </c>
      <c r="I12" s="160"/>
      <c r="K12" s="164"/>
    </row>
    <row r="13" spans="1:11" ht="28.5" customHeight="1">
      <c r="A13" s="247">
        <v>3</v>
      </c>
      <c r="B13" s="265" t="s">
        <v>258</v>
      </c>
      <c r="C13" s="266">
        <v>105</v>
      </c>
      <c r="D13" s="267">
        <v>30</v>
      </c>
      <c r="E13" s="268" t="s">
        <v>259</v>
      </c>
      <c r="F13" s="66">
        <f>C13*D13</f>
        <v>3150</v>
      </c>
      <c r="G13" s="251" t="s">
        <v>260</v>
      </c>
      <c r="H13" s="254" t="s">
        <v>261</v>
      </c>
      <c r="I13" s="253"/>
      <c r="K13" s="164"/>
    </row>
    <row r="14" spans="1:11" ht="28.5" customHeight="1">
      <c r="A14" s="154">
        <v>4</v>
      </c>
      <c r="B14" s="263" t="s">
        <v>262</v>
      </c>
      <c r="C14" s="57"/>
      <c r="D14" s="84">
        <v>1</v>
      </c>
      <c r="E14" s="161" t="s">
        <v>40</v>
      </c>
      <c r="F14" s="66">
        <v>10000</v>
      </c>
      <c r="G14" s="251" t="s">
        <v>263</v>
      </c>
      <c r="H14" s="269" t="s">
        <v>264</v>
      </c>
      <c r="I14" s="160"/>
      <c r="K14" s="164"/>
    </row>
    <row r="15" spans="1:11" ht="28.5" customHeight="1">
      <c r="A15" s="154">
        <v>5</v>
      </c>
      <c r="B15" s="263"/>
      <c r="C15" s="57"/>
      <c r="D15" s="84"/>
      <c r="E15" s="161"/>
      <c r="F15" s="66"/>
      <c r="G15" s="251"/>
      <c r="H15" s="269"/>
      <c r="I15" s="160"/>
      <c r="K15" s="164"/>
    </row>
    <row r="16" spans="1:11" ht="28.5" customHeight="1">
      <c r="A16" s="154">
        <v>6</v>
      </c>
      <c r="B16" s="263"/>
      <c r="C16" s="57"/>
      <c r="D16" s="58"/>
      <c r="E16" s="231"/>
      <c r="F16" s="56"/>
      <c r="G16" s="251"/>
      <c r="H16" s="269"/>
      <c r="I16" s="160"/>
      <c r="K16" s="164"/>
    </row>
    <row r="17" spans="1:9" ht="28.5" customHeight="1">
      <c r="A17" s="154">
        <v>7</v>
      </c>
      <c r="B17" s="263"/>
      <c r="C17" s="57"/>
      <c r="D17" s="84"/>
      <c r="E17" s="161"/>
      <c r="F17" s="66"/>
      <c r="G17" s="251"/>
      <c r="H17" s="159"/>
      <c r="I17" s="160"/>
    </row>
    <row r="18" spans="1:9" ht="28.5" customHeight="1">
      <c r="A18" s="154">
        <v>8</v>
      </c>
      <c r="B18" s="263"/>
      <c r="C18" s="57"/>
      <c r="D18" s="58"/>
      <c r="E18" s="231"/>
      <c r="F18" s="56"/>
      <c r="G18" s="233"/>
      <c r="H18" s="159"/>
      <c r="I18" s="160"/>
    </row>
    <row r="19" spans="1:9" ht="28.5" customHeight="1">
      <c r="A19" s="154">
        <v>9</v>
      </c>
      <c r="B19" s="263"/>
      <c r="C19" s="57"/>
      <c r="D19" s="58"/>
      <c r="E19" s="231"/>
      <c r="F19" s="56"/>
      <c r="G19" s="233"/>
      <c r="H19" s="159"/>
      <c r="I19" s="160"/>
    </row>
    <row r="20" spans="1:9" ht="28.5" customHeight="1">
      <c r="A20" s="154">
        <v>10</v>
      </c>
      <c r="B20" s="263"/>
      <c r="C20" s="57"/>
      <c r="D20" s="58"/>
      <c r="E20" s="231"/>
      <c r="F20" s="56"/>
      <c r="G20" s="233"/>
      <c r="H20" s="159"/>
      <c r="I20" s="160"/>
    </row>
    <row r="21" spans="1:9" ht="28.5" customHeight="1">
      <c r="A21" s="154">
        <v>11</v>
      </c>
      <c r="B21" s="263"/>
      <c r="C21" s="57"/>
      <c r="D21" s="58"/>
      <c r="E21" s="231"/>
      <c r="F21" s="56"/>
      <c r="G21" s="233"/>
      <c r="H21" s="159"/>
      <c r="I21" s="160"/>
    </row>
    <row r="22" spans="1:9" ht="28.5" customHeight="1">
      <c r="A22" s="154">
        <v>12</v>
      </c>
      <c r="B22" s="263"/>
      <c r="C22" s="57"/>
      <c r="D22" s="58"/>
      <c r="E22" s="231"/>
      <c r="F22" s="56"/>
      <c r="G22" s="233"/>
      <c r="H22" s="159"/>
      <c r="I22" s="160"/>
    </row>
    <row r="23" spans="1:9" ht="28.5" customHeight="1">
      <c r="A23" s="154">
        <v>13</v>
      </c>
      <c r="B23" s="263"/>
      <c r="C23" s="57"/>
      <c r="D23" s="58"/>
      <c r="E23" s="231"/>
      <c r="F23" s="56"/>
      <c r="G23" s="233"/>
      <c r="H23" s="159"/>
      <c r="I23" s="160"/>
    </row>
    <row r="24" spans="1:9" ht="28.5" customHeight="1">
      <c r="A24" s="154">
        <v>14</v>
      </c>
      <c r="B24" s="263"/>
      <c r="C24" s="57"/>
      <c r="D24" s="58"/>
      <c r="E24" s="231"/>
      <c r="F24" s="56"/>
      <c r="G24" s="233"/>
      <c r="H24" s="159"/>
      <c r="I24" s="160"/>
    </row>
    <row r="25" spans="1:9" ht="28.5" customHeight="1">
      <c r="A25" s="154">
        <v>15</v>
      </c>
      <c r="B25" s="263"/>
      <c r="C25" s="57"/>
      <c r="D25" s="58"/>
      <c r="E25" s="231"/>
      <c r="F25" s="56"/>
      <c r="G25" s="242"/>
      <c r="H25" s="159"/>
      <c r="I25" s="160"/>
    </row>
    <row r="26" spans="1:9" ht="28.5" customHeight="1">
      <c r="A26" s="154">
        <v>16</v>
      </c>
      <c r="B26" s="263"/>
      <c r="C26" s="57"/>
      <c r="D26" s="58"/>
      <c r="E26" s="231"/>
      <c r="F26" s="56"/>
      <c r="G26" s="233"/>
      <c r="H26" s="159"/>
      <c r="I26" s="160"/>
    </row>
    <row r="27" spans="1:9" ht="28.5" customHeight="1">
      <c r="A27" s="154">
        <v>17</v>
      </c>
      <c r="B27" s="263"/>
      <c r="C27" s="57"/>
      <c r="D27" s="58"/>
      <c r="E27" s="231"/>
      <c r="F27" s="56"/>
      <c r="G27" s="233"/>
      <c r="H27" s="159"/>
      <c r="I27" s="160"/>
    </row>
    <row r="28" spans="1:9" ht="28.5" customHeight="1">
      <c r="A28" s="154">
        <v>18</v>
      </c>
      <c r="B28" s="263"/>
      <c r="C28" s="57"/>
      <c r="D28" s="58"/>
      <c r="E28" s="231"/>
      <c r="F28" s="56"/>
      <c r="G28" s="233"/>
      <c r="H28" s="159"/>
      <c r="I28" s="160"/>
    </row>
    <row r="29" spans="1:9" ht="28.5" customHeight="1">
      <c r="A29" s="243"/>
      <c r="B29" s="262"/>
      <c r="C29" s="235"/>
      <c r="D29" s="244"/>
      <c r="E29" s="245"/>
      <c r="F29" s="238"/>
      <c r="G29" s="144"/>
      <c r="H29" s="144"/>
      <c r="I29" s="146"/>
    </row>
    <row r="30" spans="1:9" ht="28.5" customHeight="1">
      <c r="A30" s="144"/>
      <c r="B30" s="172" t="s">
        <v>17</v>
      </c>
      <c r="C30" s="173"/>
      <c r="D30" s="173"/>
      <c r="E30" s="173"/>
      <c r="F30" s="215">
        <f>SUM(F11:F29)</f>
        <v>97150</v>
      </c>
      <c r="G30" s="144"/>
      <c r="H30" s="144"/>
      <c r="I30" s="146"/>
    </row>
    <row r="31" spans="1:9" ht="3.75" customHeight="1">
      <c r="A31" s="147"/>
      <c r="I31" s="148"/>
    </row>
    <row r="32" spans="1:9">
      <c r="A32" s="147"/>
      <c r="B32" s="140" t="s">
        <v>18</v>
      </c>
      <c r="I32" s="148"/>
    </row>
    <row r="33" spans="1:9" ht="17.25">
      <c r="A33" s="147"/>
      <c r="G33" s="145" t="s">
        <v>19</v>
      </c>
      <c r="H33" s="175">
        <f>会計報告!$C$25</f>
        <v>105000</v>
      </c>
      <c r="I33" s="148"/>
    </row>
    <row r="34" spans="1:9" ht="17.25">
      <c r="A34" s="147"/>
      <c r="G34" s="145" t="s">
        <v>20</v>
      </c>
      <c r="H34" s="175">
        <f>F30</f>
        <v>97150</v>
      </c>
      <c r="I34" s="148"/>
    </row>
    <row r="35" spans="1:9" ht="17.25">
      <c r="A35" s="147"/>
      <c r="B35" s="140" t="s">
        <v>21</v>
      </c>
      <c r="G35" s="145" t="s">
        <v>22</v>
      </c>
      <c r="H35" s="175">
        <f>H33-H34</f>
        <v>7850</v>
      </c>
      <c r="I35" s="148"/>
    </row>
    <row r="36" spans="1:9">
      <c r="A36" s="147"/>
      <c r="I36" s="148"/>
    </row>
    <row r="37" spans="1:9">
      <c r="A37" s="144"/>
      <c r="B37" s="145"/>
      <c r="C37" s="145"/>
      <c r="D37" s="145"/>
      <c r="E37" s="145"/>
      <c r="F37" s="145"/>
      <c r="G37" s="145"/>
      <c r="H37" s="145"/>
      <c r="I37" s="146"/>
    </row>
  </sheetData>
  <mergeCells count="3">
    <mergeCell ref="C6:F6"/>
    <mergeCell ref="C7:F7"/>
    <mergeCell ref="G4:I4"/>
  </mergeCells>
  <phoneticPr fontId="16"/>
  <pageMargins left="0.75" right="0.2" top="0.61" bottom="0.19" header="0.51200000000000001" footer="0.19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6384" width="9" style="140"/>
  </cols>
  <sheetData>
    <row r="3" spans="1:9" ht="4.5" customHeight="1"/>
    <row r="4" spans="1:9">
      <c r="G4" s="564" t="s">
        <v>180</v>
      </c>
      <c r="H4" s="564"/>
      <c r="I4" s="564"/>
    </row>
    <row r="5" spans="1:9" ht="4.5" customHeight="1"/>
    <row r="6" spans="1:9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9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9" ht="24.75" customHeight="1">
      <c r="A8" s="147"/>
      <c r="B8" s="145" t="s">
        <v>265</v>
      </c>
      <c r="I8" s="148"/>
    </row>
    <row r="9" spans="1:9">
      <c r="A9" s="147"/>
      <c r="I9" s="148"/>
    </row>
    <row r="10" spans="1:9" ht="28.5" customHeight="1">
      <c r="A10" s="149" t="s">
        <v>9</v>
      </c>
      <c r="B10" s="150" t="s">
        <v>10</v>
      </c>
      <c r="C10" s="150" t="s">
        <v>82</v>
      </c>
      <c r="D10" s="151" t="s">
        <v>12</v>
      </c>
      <c r="E10" s="152" t="s">
        <v>13</v>
      </c>
      <c r="F10" s="150" t="s">
        <v>83</v>
      </c>
      <c r="G10" s="150" t="s">
        <v>15</v>
      </c>
      <c r="H10" s="150" t="s">
        <v>84</v>
      </c>
      <c r="I10" s="153"/>
    </row>
    <row r="11" spans="1:9" ht="28.5" customHeight="1">
      <c r="A11" s="154">
        <v>1</v>
      </c>
      <c r="B11" s="263" t="s">
        <v>266</v>
      </c>
      <c r="C11" s="57"/>
      <c r="D11" s="156"/>
      <c r="E11" s="157"/>
      <c r="F11" s="67">
        <v>22945</v>
      </c>
      <c r="G11" s="219" t="s">
        <v>267</v>
      </c>
      <c r="H11" s="270" t="s">
        <v>268</v>
      </c>
      <c r="I11" s="160"/>
    </row>
    <row r="12" spans="1:9" ht="28.5" customHeight="1">
      <c r="A12" s="154">
        <v>2</v>
      </c>
      <c r="B12" s="263" t="s">
        <v>269</v>
      </c>
      <c r="C12" s="57"/>
      <c r="D12" s="84"/>
      <c r="E12" s="161"/>
      <c r="F12" s="66">
        <v>1370</v>
      </c>
      <c r="G12" s="226" t="s">
        <v>270</v>
      </c>
      <c r="H12" s="254" t="s">
        <v>271</v>
      </c>
      <c r="I12" s="160"/>
    </row>
    <row r="13" spans="1:9" ht="28.5" customHeight="1">
      <c r="A13" s="154">
        <v>3</v>
      </c>
      <c r="B13" s="263" t="s">
        <v>272</v>
      </c>
      <c r="C13" s="57"/>
      <c r="D13" s="84"/>
      <c r="E13" s="161"/>
      <c r="F13" s="66">
        <v>25334</v>
      </c>
      <c r="G13" s="226" t="s">
        <v>85</v>
      </c>
      <c r="H13" s="254" t="s">
        <v>273</v>
      </c>
      <c r="I13" s="160"/>
    </row>
    <row r="14" spans="1:9" ht="28.5" customHeight="1">
      <c r="A14" s="154">
        <v>4</v>
      </c>
      <c r="B14" s="263" t="s">
        <v>274</v>
      </c>
      <c r="C14" s="57"/>
      <c r="D14" s="84"/>
      <c r="E14" s="161"/>
      <c r="F14" s="66">
        <v>8000</v>
      </c>
      <c r="G14" s="226" t="s">
        <v>275</v>
      </c>
      <c r="H14" s="254" t="s">
        <v>219</v>
      </c>
      <c r="I14" s="160"/>
    </row>
    <row r="15" spans="1:9" ht="28.5" customHeight="1">
      <c r="A15" s="154">
        <v>5</v>
      </c>
      <c r="B15" s="263" t="s">
        <v>276</v>
      </c>
      <c r="C15" s="57"/>
      <c r="D15" s="84"/>
      <c r="E15" s="161"/>
      <c r="F15" s="66">
        <v>36000</v>
      </c>
      <c r="G15" s="226" t="s">
        <v>277</v>
      </c>
      <c r="H15" s="254" t="s">
        <v>278</v>
      </c>
      <c r="I15" s="160"/>
    </row>
    <row r="16" spans="1:9" ht="28.5" customHeight="1">
      <c r="A16" s="154">
        <v>6</v>
      </c>
      <c r="B16" s="263"/>
      <c r="C16" s="57"/>
      <c r="D16" s="84"/>
      <c r="E16" s="161"/>
      <c r="F16" s="66"/>
      <c r="G16" s="226"/>
      <c r="H16" s="254"/>
      <c r="I16" s="160"/>
    </row>
    <row r="17" spans="1:9" ht="28.5" customHeight="1">
      <c r="A17" s="154">
        <v>7</v>
      </c>
      <c r="B17" s="263"/>
      <c r="C17" s="57"/>
      <c r="D17" s="68"/>
      <c r="E17" s="229"/>
      <c r="F17" s="66"/>
      <c r="G17" s="226"/>
      <c r="H17" s="159"/>
      <c r="I17" s="160"/>
    </row>
    <row r="18" spans="1:9" ht="28.5" customHeight="1">
      <c r="A18" s="154">
        <v>8</v>
      </c>
      <c r="B18" s="263"/>
      <c r="C18" s="57"/>
      <c r="D18" s="58"/>
      <c r="E18" s="231"/>
      <c r="F18" s="56"/>
      <c r="G18" s="241"/>
      <c r="H18" s="159"/>
      <c r="I18" s="160"/>
    </row>
    <row r="19" spans="1:9" ht="28.5" customHeight="1">
      <c r="A19" s="154">
        <v>9</v>
      </c>
      <c r="B19" s="263"/>
      <c r="C19" s="57"/>
      <c r="D19" s="58"/>
      <c r="E19" s="231"/>
      <c r="F19" s="56"/>
      <c r="G19" s="233"/>
      <c r="H19" s="159"/>
      <c r="I19" s="160"/>
    </row>
    <row r="20" spans="1:9" ht="28.5" customHeight="1">
      <c r="A20" s="154">
        <v>10</v>
      </c>
      <c r="B20" s="263"/>
      <c r="C20" s="57"/>
      <c r="D20" s="58"/>
      <c r="E20" s="231"/>
      <c r="F20" s="56"/>
      <c r="G20" s="233"/>
      <c r="H20" s="159"/>
      <c r="I20" s="160"/>
    </row>
    <row r="21" spans="1:9" ht="28.5" customHeight="1">
      <c r="A21" s="154">
        <v>11</v>
      </c>
      <c r="B21" s="263"/>
      <c r="C21" s="57"/>
      <c r="D21" s="58"/>
      <c r="E21" s="231"/>
      <c r="F21" s="56"/>
      <c r="G21" s="233"/>
      <c r="H21" s="159"/>
      <c r="I21" s="160"/>
    </row>
    <row r="22" spans="1:9" ht="28.5" customHeight="1">
      <c r="A22" s="154">
        <v>12</v>
      </c>
      <c r="B22" s="263"/>
      <c r="C22" s="57"/>
      <c r="D22" s="58"/>
      <c r="E22" s="231"/>
      <c r="F22" s="56"/>
      <c r="G22" s="233"/>
      <c r="H22" s="159"/>
      <c r="I22" s="160"/>
    </row>
    <row r="23" spans="1:9" ht="28.5" customHeight="1">
      <c r="A23" s="154">
        <v>13</v>
      </c>
      <c r="B23" s="263"/>
      <c r="C23" s="57"/>
      <c r="D23" s="58"/>
      <c r="E23" s="231"/>
      <c r="F23" s="56"/>
      <c r="G23" s="233"/>
      <c r="H23" s="159"/>
      <c r="I23" s="160"/>
    </row>
    <row r="24" spans="1:9" ht="28.5" customHeight="1">
      <c r="A24" s="154">
        <v>14</v>
      </c>
      <c r="B24" s="263"/>
      <c r="C24" s="57"/>
      <c r="D24" s="58"/>
      <c r="E24" s="231"/>
      <c r="F24" s="56"/>
      <c r="G24" s="233"/>
      <c r="H24" s="159"/>
      <c r="I24" s="160"/>
    </row>
    <row r="25" spans="1:9" ht="28.5" customHeight="1">
      <c r="A25" s="154">
        <v>15</v>
      </c>
      <c r="B25" s="263"/>
      <c r="C25" s="57"/>
      <c r="D25" s="58"/>
      <c r="E25" s="231"/>
      <c r="F25" s="56"/>
      <c r="G25" s="242"/>
      <c r="H25" s="159"/>
      <c r="I25" s="160"/>
    </row>
    <row r="26" spans="1:9" ht="28.5" customHeight="1">
      <c r="A26" s="154">
        <v>16</v>
      </c>
      <c r="B26" s="263"/>
      <c r="C26" s="57"/>
      <c r="D26" s="58"/>
      <c r="E26" s="231"/>
      <c r="F26" s="56"/>
      <c r="G26" s="233"/>
      <c r="H26" s="159"/>
      <c r="I26" s="160"/>
    </row>
    <row r="27" spans="1:9" ht="28.5" customHeight="1">
      <c r="A27" s="154">
        <v>17</v>
      </c>
      <c r="B27" s="263"/>
      <c r="C27" s="57"/>
      <c r="D27" s="58"/>
      <c r="E27" s="231"/>
      <c r="F27" s="56"/>
      <c r="G27" s="233"/>
      <c r="H27" s="159"/>
      <c r="I27" s="160"/>
    </row>
    <row r="28" spans="1:9" ht="28.5" customHeight="1">
      <c r="A28" s="154">
        <v>18</v>
      </c>
      <c r="B28" s="263"/>
      <c r="C28" s="57"/>
      <c r="D28" s="58"/>
      <c r="E28" s="231"/>
      <c r="F28" s="56"/>
      <c r="G28" s="233"/>
      <c r="H28" s="159"/>
      <c r="I28" s="160"/>
    </row>
    <row r="29" spans="1:9" ht="28.5" customHeight="1">
      <c r="A29" s="243"/>
      <c r="B29" s="262"/>
      <c r="C29" s="235"/>
      <c r="D29" s="244"/>
      <c r="E29" s="245"/>
      <c r="F29" s="238"/>
      <c r="G29" s="144"/>
      <c r="H29" s="144"/>
      <c r="I29" s="146"/>
    </row>
    <row r="30" spans="1:9" ht="28.5" customHeight="1">
      <c r="A30" s="144"/>
      <c r="B30" s="172" t="s">
        <v>17</v>
      </c>
      <c r="C30" s="173"/>
      <c r="D30" s="173"/>
      <c r="E30" s="173"/>
      <c r="F30" s="215">
        <f>SUM(F11:F29)</f>
        <v>93649</v>
      </c>
      <c r="G30" s="144"/>
      <c r="H30" s="144"/>
      <c r="I30" s="146"/>
    </row>
    <row r="31" spans="1:9" ht="3.75" customHeight="1">
      <c r="A31" s="147"/>
      <c r="I31" s="148"/>
    </row>
    <row r="32" spans="1:9">
      <c r="A32" s="147"/>
      <c r="B32" s="140" t="s">
        <v>18</v>
      </c>
      <c r="I32" s="148"/>
    </row>
    <row r="33" spans="1:9" ht="17.25">
      <c r="A33" s="147"/>
      <c r="G33" s="145" t="s">
        <v>19</v>
      </c>
      <c r="H33" s="175">
        <f>会計報告!C26</f>
        <v>92000</v>
      </c>
      <c r="I33" s="148"/>
    </row>
    <row r="34" spans="1:9" ht="17.25">
      <c r="A34" s="147"/>
      <c r="G34" s="145" t="s">
        <v>20</v>
      </c>
      <c r="H34" s="175">
        <f>F30</f>
        <v>93649</v>
      </c>
      <c r="I34" s="148"/>
    </row>
    <row r="35" spans="1:9" ht="17.25">
      <c r="A35" s="147"/>
      <c r="B35" s="140" t="s">
        <v>21</v>
      </c>
      <c r="G35" s="145" t="s">
        <v>22</v>
      </c>
      <c r="H35" s="175">
        <f>H33-H34</f>
        <v>-1649</v>
      </c>
      <c r="I35" s="148"/>
    </row>
    <row r="36" spans="1:9">
      <c r="A36" s="147"/>
      <c r="I36" s="148"/>
    </row>
    <row r="37" spans="1:9">
      <c r="A37" s="144"/>
      <c r="B37" s="145"/>
      <c r="C37" s="145"/>
      <c r="D37" s="145"/>
      <c r="E37" s="145"/>
      <c r="F37" s="145"/>
      <c r="G37" s="145"/>
      <c r="H37" s="145"/>
      <c r="I37" s="146"/>
    </row>
  </sheetData>
  <mergeCells count="3">
    <mergeCell ref="C6:F6"/>
    <mergeCell ref="C7:F7"/>
    <mergeCell ref="G4:I4"/>
  </mergeCells>
  <phoneticPr fontId="16"/>
  <pageMargins left="0.75" right="0.2" top="0.6" bottom="0.19" header="0.51200000000000001" footer="0.19"/>
  <pageSetup paperSize="9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6384" width="9" style="140"/>
  </cols>
  <sheetData>
    <row r="3" spans="1:9" ht="4.5" customHeight="1"/>
    <row r="4" spans="1:9">
      <c r="G4" s="564" t="s">
        <v>220</v>
      </c>
      <c r="H4" s="564"/>
      <c r="I4" s="564"/>
    </row>
    <row r="5" spans="1:9" ht="4.5" customHeight="1"/>
    <row r="6" spans="1:9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9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9" ht="24.75" customHeight="1">
      <c r="A8" s="147"/>
      <c r="B8" s="145" t="s">
        <v>279</v>
      </c>
      <c r="I8" s="148"/>
    </row>
    <row r="9" spans="1:9">
      <c r="A9" s="147"/>
      <c r="I9" s="148"/>
    </row>
    <row r="10" spans="1:9" ht="28.5" customHeight="1">
      <c r="A10" s="149" t="s">
        <v>9</v>
      </c>
      <c r="B10" s="150" t="s">
        <v>10</v>
      </c>
      <c r="C10" s="150" t="s">
        <v>86</v>
      </c>
      <c r="D10" s="151" t="s">
        <v>12</v>
      </c>
      <c r="E10" s="152" t="s">
        <v>13</v>
      </c>
      <c r="F10" s="150" t="s">
        <v>87</v>
      </c>
      <c r="G10" s="150" t="s">
        <v>15</v>
      </c>
      <c r="H10" s="150" t="s">
        <v>88</v>
      </c>
      <c r="I10" s="153"/>
    </row>
    <row r="11" spans="1:9" ht="28.5" customHeight="1">
      <c r="A11" s="154">
        <v>1</v>
      </c>
      <c r="B11" s="263" t="s">
        <v>280</v>
      </c>
      <c r="C11" s="57"/>
      <c r="D11" s="156"/>
      <c r="E11" s="157"/>
      <c r="F11" s="67">
        <v>20000</v>
      </c>
      <c r="G11" s="219" t="s">
        <v>281</v>
      </c>
      <c r="H11" s="270" t="s">
        <v>282</v>
      </c>
      <c r="I11" s="160"/>
    </row>
    <row r="12" spans="1:9" ht="28.5" customHeight="1">
      <c r="A12" s="154">
        <v>2</v>
      </c>
      <c r="B12" s="263"/>
      <c r="C12" s="57"/>
      <c r="D12" s="84"/>
      <c r="E12" s="161"/>
      <c r="F12" s="66"/>
      <c r="G12" s="226"/>
      <c r="H12" s="254"/>
      <c r="I12" s="160"/>
    </row>
    <row r="13" spans="1:9" ht="28.5" customHeight="1">
      <c r="A13" s="154">
        <v>3</v>
      </c>
      <c r="B13" s="263"/>
      <c r="C13" s="57"/>
      <c r="D13" s="84"/>
      <c r="E13" s="161"/>
      <c r="F13" s="66"/>
      <c r="G13" s="226"/>
      <c r="H13" s="254"/>
      <c r="I13" s="160"/>
    </row>
    <row r="14" spans="1:9" ht="28.5" customHeight="1">
      <c r="A14" s="154">
        <v>4</v>
      </c>
      <c r="B14" s="263"/>
      <c r="C14" s="57"/>
      <c r="D14" s="84"/>
      <c r="E14" s="161"/>
      <c r="F14" s="66"/>
      <c r="G14" s="226"/>
      <c r="H14" s="254"/>
      <c r="I14" s="160"/>
    </row>
    <row r="15" spans="1:9" ht="28.5" customHeight="1">
      <c r="A15" s="154">
        <v>5</v>
      </c>
      <c r="B15" s="263"/>
      <c r="C15" s="57"/>
      <c r="D15" s="84"/>
      <c r="E15" s="161"/>
      <c r="F15" s="66"/>
      <c r="G15" s="226"/>
      <c r="H15" s="254"/>
      <c r="I15" s="160"/>
    </row>
    <row r="16" spans="1:9" ht="28.5" customHeight="1">
      <c r="A16" s="154">
        <v>6</v>
      </c>
      <c r="B16" s="263"/>
      <c r="C16" s="57"/>
      <c r="D16" s="84"/>
      <c r="E16" s="161"/>
      <c r="F16" s="66"/>
      <c r="G16" s="226"/>
      <c r="H16" s="254"/>
      <c r="I16" s="160"/>
    </row>
    <row r="17" spans="1:9" ht="28.5" customHeight="1">
      <c r="A17" s="154">
        <v>7</v>
      </c>
      <c r="B17" s="263"/>
      <c r="C17" s="57"/>
      <c r="D17" s="68"/>
      <c r="E17" s="229"/>
      <c r="F17" s="66"/>
      <c r="G17" s="226"/>
      <c r="H17" s="159"/>
      <c r="I17" s="160"/>
    </row>
    <row r="18" spans="1:9" ht="28.5" customHeight="1">
      <c r="A18" s="154">
        <v>8</v>
      </c>
      <c r="B18" s="263"/>
      <c r="C18" s="57"/>
      <c r="D18" s="58"/>
      <c r="E18" s="231"/>
      <c r="F18" s="56"/>
      <c r="G18" s="241"/>
      <c r="H18" s="159"/>
      <c r="I18" s="160"/>
    </row>
    <row r="19" spans="1:9" ht="28.5" customHeight="1">
      <c r="A19" s="154">
        <v>9</v>
      </c>
      <c r="B19" s="263"/>
      <c r="C19" s="57"/>
      <c r="D19" s="58"/>
      <c r="E19" s="231"/>
      <c r="F19" s="56"/>
      <c r="G19" s="233"/>
      <c r="H19" s="159"/>
      <c r="I19" s="160"/>
    </row>
    <row r="20" spans="1:9" ht="28.5" customHeight="1">
      <c r="A20" s="154">
        <v>10</v>
      </c>
      <c r="B20" s="263"/>
      <c r="C20" s="57"/>
      <c r="D20" s="58"/>
      <c r="E20" s="231"/>
      <c r="F20" s="56"/>
      <c r="G20" s="233"/>
      <c r="H20" s="159"/>
      <c r="I20" s="160"/>
    </row>
    <row r="21" spans="1:9" ht="28.5" customHeight="1">
      <c r="A21" s="154">
        <v>11</v>
      </c>
      <c r="B21" s="263"/>
      <c r="C21" s="57"/>
      <c r="D21" s="58"/>
      <c r="E21" s="231"/>
      <c r="F21" s="56"/>
      <c r="G21" s="233"/>
      <c r="H21" s="159"/>
      <c r="I21" s="160"/>
    </row>
    <row r="22" spans="1:9" ht="28.5" customHeight="1">
      <c r="A22" s="154">
        <v>12</v>
      </c>
      <c r="B22" s="263"/>
      <c r="C22" s="57"/>
      <c r="D22" s="58"/>
      <c r="E22" s="231"/>
      <c r="F22" s="56"/>
      <c r="G22" s="233"/>
      <c r="H22" s="159"/>
      <c r="I22" s="160"/>
    </row>
    <row r="23" spans="1:9" ht="28.5" customHeight="1">
      <c r="A23" s="154">
        <v>13</v>
      </c>
      <c r="B23" s="263"/>
      <c r="C23" s="57"/>
      <c r="D23" s="58"/>
      <c r="E23" s="231"/>
      <c r="F23" s="56"/>
      <c r="G23" s="233"/>
      <c r="H23" s="159"/>
      <c r="I23" s="160"/>
    </row>
    <row r="24" spans="1:9" ht="28.5" customHeight="1">
      <c r="A24" s="154">
        <v>14</v>
      </c>
      <c r="B24" s="263"/>
      <c r="C24" s="57"/>
      <c r="D24" s="58"/>
      <c r="E24" s="231"/>
      <c r="F24" s="56"/>
      <c r="G24" s="233"/>
      <c r="H24" s="159"/>
      <c r="I24" s="160"/>
    </row>
    <row r="25" spans="1:9" ht="28.5" customHeight="1">
      <c r="A25" s="154">
        <v>15</v>
      </c>
      <c r="B25" s="263"/>
      <c r="C25" s="57"/>
      <c r="D25" s="58"/>
      <c r="E25" s="231"/>
      <c r="F25" s="56"/>
      <c r="G25" s="242"/>
      <c r="H25" s="159"/>
      <c r="I25" s="160"/>
    </row>
    <row r="26" spans="1:9" ht="28.5" customHeight="1">
      <c r="A26" s="154">
        <v>16</v>
      </c>
      <c r="B26" s="263"/>
      <c r="C26" s="57"/>
      <c r="D26" s="58"/>
      <c r="E26" s="231"/>
      <c r="F26" s="56"/>
      <c r="G26" s="233"/>
      <c r="H26" s="159"/>
      <c r="I26" s="160"/>
    </row>
    <row r="27" spans="1:9" ht="28.5" customHeight="1">
      <c r="A27" s="154">
        <v>17</v>
      </c>
      <c r="B27" s="263"/>
      <c r="C27" s="57"/>
      <c r="D27" s="58"/>
      <c r="E27" s="231"/>
      <c r="F27" s="56"/>
      <c r="G27" s="233"/>
      <c r="H27" s="159"/>
      <c r="I27" s="160"/>
    </row>
    <row r="28" spans="1:9" ht="28.5" customHeight="1">
      <c r="A28" s="154">
        <v>18</v>
      </c>
      <c r="B28" s="263"/>
      <c r="C28" s="57"/>
      <c r="D28" s="58"/>
      <c r="E28" s="231"/>
      <c r="F28" s="56"/>
      <c r="G28" s="233"/>
      <c r="H28" s="159"/>
      <c r="I28" s="160"/>
    </row>
    <row r="29" spans="1:9" ht="28.5" customHeight="1">
      <c r="A29" s="243"/>
      <c r="B29" s="262"/>
      <c r="C29" s="235"/>
      <c r="D29" s="244"/>
      <c r="E29" s="245"/>
      <c r="F29" s="238"/>
      <c r="G29" s="144"/>
      <c r="H29" s="144"/>
      <c r="I29" s="146"/>
    </row>
    <row r="30" spans="1:9" ht="28.5" customHeight="1">
      <c r="A30" s="144"/>
      <c r="B30" s="172" t="s">
        <v>17</v>
      </c>
      <c r="C30" s="173"/>
      <c r="D30" s="173"/>
      <c r="E30" s="173"/>
      <c r="F30" s="215">
        <f>SUM(F11:F29)</f>
        <v>20000</v>
      </c>
      <c r="G30" s="144"/>
      <c r="H30" s="144"/>
      <c r="I30" s="146"/>
    </row>
    <row r="31" spans="1:9" ht="3.75" customHeight="1">
      <c r="A31" s="147"/>
      <c r="I31" s="148"/>
    </row>
    <row r="32" spans="1:9">
      <c r="A32" s="147"/>
      <c r="B32" s="140" t="s">
        <v>18</v>
      </c>
      <c r="I32" s="148"/>
    </row>
    <row r="33" spans="1:9" ht="17.25">
      <c r="A33" s="147"/>
      <c r="G33" s="145" t="s">
        <v>19</v>
      </c>
      <c r="H33" s="175">
        <f>会計報告!$C$27</f>
        <v>20000</v>
      </c>
      <c r="I33" s="148"/>
    </row>
    <row r="34" spans="1:9" ht="17.25">
      <c r="A34" s="147"/>
      <c r="G34" s="145" t="s">
        <v>20</v>
      </c>
      <c r="H34" s="175">
        <f>F30</f>
        <v>20000</v>
      </c>
      <c r="I34" s="148"/>
    </row>
    <row r="35" spans="1:9" ht="17.25">
      <c r="A35" s="147"/>
      <c r="B35" s="140" t="s">
        <v>21</v>
      </c>
      <c r="G35" s="145" t="s">
        <v>22</v>
      </c>
      <c r="H35" s="175">
        <f>H33-H34</f>
        <v>0</v>
      </c>
      <c r="I35" s="148"/>
    </row>
    <row r="36" spans="1:9">
      <c r="A36" s="147"/>
      <c r="I36" s="148"/>
    </row>
    <row r="37" spans="1:9">
      <c r="A37" s="144"/>
      <c r="B37" s="145"/>
      <c r="C37" s="145"/>
      <c r="D37" s="145"/>
      <c r="E37" s="145"/>
      <c r="F37" s="145"/>
      <c r="G37" s="145"/>
      <c r="H37" s="145"/>
      <c r="I37" s="146"/>
    </row>
  </sheetData>
  <mergeCells count="3">
    <mergeCell ref="C6:F6"/>
    <mergeCell ref="C7:F7"/>
    <mergeCell ref="G4:I4"/>
  </mergeCells>
  <phoneticPr fontId="16"/>
  <pageMargins left="0.75" right="0.2" top="0.6" bottom="0.19" header="0.51200000000000001" footer="0.19"/>
  <pageSetup paperSize="9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6384" width="9" style="140"/>
  </cols>
  <sheetData>
    <row r="3" spans="1:9" ht="4.5" customHeight="1"/>
    <row r="4" spans="1:9">
      <c r="G4" s="564" t="s">
        <v>283</v>
      </c>
      <c r="H4" s="564"/>
      <c r="I4" s="564"/>
    </row>
    <row r="5" spans="1:9" ht="4.5" customHeight="1"/>
    <row r="6" spans="1:9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9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9" ht="24.75" customHeight="1">
      <c r="A8" s="147"/>
      <c r="B8" s="145" t="s">
        <v>284</v>
      </c>
      <c r="I8" s="148"/>
    </row>
    <row r="9" spans="1:9">
      <c r="A9" s="147"/>
      <c r="I9" s="148"/>
    </row>
    <row r="10" spans="1:9" ht="28.5" customHeight="1">
      <c r="A10" s="149" t="s">
        <v>9</v>
      </c>
      <c r="B10" s="150" t="s">
        <v>10</v>
      </c>
      <c r="C10" s="150" t="s">
        <v>285</v>
      </c>
      <c r="D10" s="151" t="s">
        <v>12</v>
      </c>
      <c r="E10" s="152" t="s">
        <v>13</v>
      </c>
      <c r="F10" s="150" t="s">
        <v>286</v>
      </c>
      <c r="G10" s="150" t="s">
        <v>15</v>
      </c>
      <c r="H10" s="150" t="s">
        <v>287</v>
      </c>
      <c r="I10" s="153"/>
    </row>
    <row r="11" spans="1:9" ht="28.5" customHeight="1">
      <c r="A11" s="154">
        <v>1</v>
      </c>
      <c r="B11" s="271" t="s">
        <v>288</v>
      </c>
      <c r="C11" s="57">
        <v>500</v>
      </c>
      <c r="D11" s="156">
        <v>19</v>
      </c>
      <c r="E11" s="157" t="s">
        <v>217</v>
      </c>
      <c r="F11" s="67">
        <f>C11*D11</f>
        <v>9500</v>
      </c>
      <c r="G11" s="219" t="s">
        <v>289</v>
      </c>
      <c r="H11" s="272"/>
      <c r="I11" s="160"/>
    </row>
    <row r="12" spans="1:9" ht="28.5" customHeight="1">
      <c r="A12" s="154">
        <v>2</v>
      </c>
      <c r="B12" s="271"/>
      <c r="C12" s="57"/>
      <c r="D12" s="84"/>
      <c r="E12" s="161"/>
      <c r="F12" s="66"/>
      <c r="G12" s="251"/>
      <c r="H12" s="272"/>
      <c r="I12" s="160"/>
    </row>
    <row r="13" spans="1:9" ht="28.5" customHeight="1">
      <c r="A13" s="154">
        <v>3</v>
      </c>
      <c r="B13" s="263"/>
      <c r="C13" s="57"/>
      <c r="D13" s="84"/>
      <c r="E13" s="161"/>
      <c r="F13" s="66"/>
      <c r="G13" s="251"/>
      <c r="H13" s="272"/>
      <c r="I13" s="160"/>
    </row>
    <row r="14" spans="1:9" ht="28.5" customHeight="1">
      <c r="A14" s="154">
        <v>4</v>
      </c>
      <c r="B14" s="159"/>
      <c r="C14" s="57"/>
      <c r="D14" s="84"/>
      <c r="E14" s="161"/>
      <c r="F14" s="66"/>
      <c r="G14" s="228"/>
      <c r="H14" s="159"/>
      <c r="I14" s="160"/>
    </row>
    <row r="15" spans="1:9" ht="28.5" customHeight="1">
      <c r="A15" s="154">
        <v>5</v>
      </c>
      <c r="B15" s="159"/>
      <c r="C15" s="57"/>
      <c r="D15" s="84"/>
      <c r="E15" s="161"/>
      <c r="F15" s="66"/>
      <c r="G15" s="228"/>
      <c r="H15" s="159"/>
      <c r="I15" s="160"/>
    </row>
    <row r="16" spans="1:9" ht="28.5" customHeight="1">
      <c r="A16" s="154">
        <v>6</v>
      </c>
      <c r="B16" s="159"/>
      <c r="C16" s="57"/>
      <c r="D16" s="84"/>
      <c r="E16" s="161"/>
      <c r="F16" s="66"/>
      <c r="G16" s="228"/>
      <c r="H16" s="159"/>
      <c r="I16" s="160"/>
    </row>
    <row r="17" spans="1:9" ht="28.5" customHeight="1">
      <c r="A17" s="154">
        <v>7</v>
      </c>
      <c r="B17" s="159"/>
      <c r="C17" s="57"/>
      <c r="D17" s="68"/>
      <c r="E17" s="229"/>
      <c r="F17" s="66"/>
      <c r="G17" s="241"/>
      <c r="H17" s="159"/>
      <c r="I17" s="160"/>
    </row>
    <row r="18" spans="1:9" ht="28.5" customHeight="1">
      <c r="A18" s="154">
        <v>8</v>
      </c>
      <c r="B18" s="159"/>
      <c r="C18" s="57"/>
      <c r="D18" s="58"/>
      <c r="E18" s="231"/>
      <c r="F18" s="56"/>
      <c r="G18" s="233"/>
      <c r="H18" s="159"/>
      <c r="I18" s="160"/>
    </row>
    <row r="19" spans="1:9" ht="28.5" customHeight="1">
      <c r="A19" s="154">
        <v>9</v>
      </c>
      <c r="B19" s="159"/>
      <c r="C19" s="57"/>
      <c r="D19" s="58"/>
      <c r="E19" s="231"/>
      <c r="F19" s="56"/>
      <c r="G19" s="233"/>
      <c r="H19" s="159"/>
      <c r="I19" s="160"/>
    </row>
    <row r="20" spans="1:9" ht="28.5" customHeight="1">
      <c r="A20" s="154">
        <v>10</v>
      </c>
      <c r="B20" s="159"/>
      <c r="C20" s="57"/>
      <c r="D20" s="58"/>
      <c r="E20" s="231"/>
      <c r="F20" s="56"/>
      <c r="G20" s="233"/>
      <c r="H20" s="159"/>
      <c r="I20" s="160"/>
    </row>
    <row r="21" spans="1:9" ht="28.5" customHeight="1">
      <c r="A21" s="154">
        <v>11</v>
      </c>
      <c r="B21" s="159"/>
      <c r="C21" s="57"/>
      <c r="D21" s="58"/>
      <c r="E21" s="231"/>
      <c r="F21" s="56"/>
      <c r="G21" s="233"/>
      <c r="H21" s="159"/>
      <c r="I21" s="160"/>
    </row>
    <row r="22" spans="1:9" ht="28.5" customHeight="1">
      <c r="A22" s="154">
        <v>12</v>
      </c>
      <c r="B22" s="159"/>
      <c r="C22" s="57"/>
      <c r="D22" s="58"/>
      <c r="E22" s="231"/>
      <c r="F22" s="56"/>
      <c r="G22" s="233"/>
      <c r="H22" s="159"/>
      <c r="I22" s="160"/>
    </row>
    <row r="23" spans="1:9" ht="28.5" customHeight="1">
      <c r="A23" s="154">
        <v>13</v>
      </c>
      <c r="B23" s="159"/>
      <c r="C23" s="57"/>
      <c r="D23" s="58"/>
      <c r="E23" s="231"/>
      <c r="F23" s="56"/>
      <c r="G23" s="233"/>
      <c r="H23" s="159"/>
      <c r="I23" s="160"/>
    </row>
    <row r="24" spans="1:9" ht="28.5" customHeight="1">
      <c r="A24" s="154">
        <v>14</v>
      </c>
      <c r="B24" s="159"/>
      <c r="C24" s="57"/>
      <c r="D24" s="58"/>
      <c r="E24" s="231"/>
      <c r="F24" s="56"/>
      <c r="G24" s="233"/>
      <c r="H24" s="159"/>
      <c r="I24" s="160"/>
    </row>
    <row r="25" spans="1:9" ht="28.5" customHeight="1">
      <c r="A25" s="154">
        <v>15</v>
      </c>
      <c r="B25" s="159"/>
      <c r="C25" s="57"/>
      <c r="D25" s="58"/>
      <c r="E25" s="231"/>
      <c r="F25" s="56"/>
      <c r="G25" s="242"/>
      <c r="H25" s="159"/>
      <c r="I25" s="160"/>
    </row>
    <row r="26" spans="1:9" ht="28.5" customHeight="1">
      <c r="A26" s="154">
        <v>16</v>
      </c>
      <c r="B26" s="159"/>
      <c r="C26" s="57"/>
      <c r="D26" s="58"/>
      <c r="E26" s="231"/>
      <c r="F26" s="56"/>
      <c r="G26" s="233"/>
      <c r="H26" s="159"/>
      <c r="I26" s="160"/>
    </row>
    <row r="27" spans="1:9" ht="28.5" customHeight="1">
      <c r="A27" s="154">
        <v>17</v>
      </c>
      <c r="B27" s="159"/>
      <c r="C27" s="57"/>
      <c r="D27" s="58"/>
      <c r="E27" s="231"/>
      <c r="F27" s="56"/>
      <c r="G27" s="233"/>
      <c r="H27" s="159"/>
      <c r="I27" s="160"/>
    </row>
    <row r="28" spans="1:9" ht="28.5" customHeight="1">
      <c r="A28" s="154">
        <v>18</v>
      </c>
      <c r="B28" s="159"/>
      <c r="C28" s="57"/>
      <c r="D28" s="58"/>
      <c r="E28" s="231"/>
      <c r="F28" s="56"/>
      <c r="G28" s="233"/>
      <c r="H28" s="159"/>
      <c r="I28" s="160"/>
    </row>
    <row r="29" spans="1:9" ht="28.5" customHeight="1">
      <c r="A29" s="243"/>
      <c r="B29" s="144"/>
      <c r="C29" s="235"/>
      <c r="D29" s="244"/>
      <c r="E29" s="245"/>
      <c r="F29" s="238"/>
      <c r="G29" s="144"/>
      <c r="H29" s="144"/>
      <c r="I29" s="146"/>
    </row>
    <row r="30" spans="1:9" ht="28.5" customHeight="1">
      <c r="A30" s="144"/>
      <c r="B30" s="172" t="s">
        <v>17</v>
      </c>
      <c r="C30" s="173"/>
      <c r="D30" s="173"/>
      <c r="E30" s="173"/>
      <c r="F30" s="215">
        <f>SUM(F11:F29)</f>
        <v>9500</v>
      </c>
      <c r="G30" s="144"/>
      <c r="H30" s="144"/>
      <c r="I30" s="146"/>
    </row>
    <row r="31" spans="1:9" ht="3.75" customHeight="1">
      <c r="A31" s="147"/>
      <c r="I31" s="148"/>
    </row>
    <row r="32" spans="1:9">
      <c r="A32" s="147"/>
      <c r="B32" s="140" t="s">
        <v>18</v>
      </c>
      <c r="I32" s="148"/>
    </row>
    <row r="33" spans="1:9" ht="17.25">
      <c r="A33" s="147"/>
      <c r="G33" s="145" t="s">
        <v>19</v>
      </c>
      <c r="H33" s="176">
        <f>会計報告!C28</f>
        <v>20000</v>
      </c>
      <c r="I33" s="148"/>
    </row>
    <row r="34" spans="1:9" ht="17.25">
      <c r="A34" s="147"/>
      <c r="G34" s="145" t="s">
        <v>20</v>
      </c>
      <c r="H34" s="176">
        <f>F30</f>
        <v>9500</v>
      </c>
      <c r="I34" s="148"/>
    </row>
    <row r="35" spans="1:9" ht="17.25">
      <c r="A35" s="147"/>
      <c r="B35" s="140" t="s">
        <v>21</v>
      </c>
      <c r="G35" s="145" t="s">
        <v>22</v>
      </c>
      <c r="H35" s="176">
        <f>H33-H34</f>
        <v>10500</v>
      </c>
      <c r="I35" s="148"/>
    </row>
    <row r="36" spans="1:9">
      <c r="A36" s="147"/>
      <c r="I36" s="148"/>
    </row>
    <row r="37" spans="1:9">
      <c r="A37" s="144"/>
      <c r="B37" s="145"/>
      <c r="C37" s="145"/>
      <c r="D37" s="145"/>
      <c r="E37" s="145"/>
      <c r="F37" s="145"/>
      <c r="G37" s="145"/>
      <c r="H37" s="145"/>
      <c r="I37" s="146"/>
    </row>
  </sheetData>
  <mergeCells count="3">
    <mergeCell ref="C6:F6"/>
    <mergeCell ref="C7:F7"/>
    <mergeCell ref="G4:I4"/>
  </mergeCells>
  <phoneticPr fontId="16"/>
  <pageMargins left="0.75" right="0.2" top="0.6" bottom="0.19" header="0.51200000000000001" footer="0.19"/>
  <pageSetup paperSize="9" orientation="portrait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6384" width="9" style="140"/>
  </cols>
  <sheetData>
    <row r="3" spans="1:9" ht="4.5" customHeight="1"/>
    <row r="4" spans="1:9">
      <c r="G4" s="564" t="s">
        <v>226</v>
      </c>
      <c r="H4" s="564"/>
      <c r="I4" s="564"/>
    </row>
    <row r="5" spans="1:9" ht="4.5" customHeight="1"/>
    <row r="6" spans="1:9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9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9" ht="24.75" customHeight="1">
      <c r="A8" s="147"/>
      <c r="B8" s="145" t="s">
        <v>290</v>
      </c>
      <c r="I8" s="148"/>
    </row>
    <row r="9" spans="1:9">
      <c r="A9" s="147"/>
      <c r="I9" s="148"/>
    </row>
    <row r="10" spans="1:9" ht="28.5" customHeight="1">
      <c r="A10" s="149" t="s">
        <v>9</v>
      </c>
      <c r="B10" s="150" t="s">
        <v>10</v>
      </c>
      <c r="C10" s="150" t="s">
        <v>89</v>
      </c>
      <c r="D10" s="151" t="s">
        <v>12</v>
      </c>
      <c r="E10" s="152" t="s">
        <v>13</v>
      </c>
      <c r="F10" s="150" t="s">
        <v>90</v>
      </c>
      <c r="G10" s="150" t="s">
        <v>15</v>
      </c>
      <c r="H10" s="150" t="s">
        <v>91</v>
      </c>
      <c r="I10" s="153"/>
    </row>
    <row r="11" spans="1:9" ht="28.5" customHeight="1">
      <c r="A11" s="154">
        <v>1</v>
      </c>
      <c r="B11" s="263" t="s">
        <v>291</v>
      </c>
      <c r="C11" s="57"/>
      <c r="D11" s="156">
        <v>1</v>
      </c>
      <c r="E11" s="157" t="s">
        <v>217</v>
      </c>
      <c r="F11" s="67">
        <v>3150</v>
      </c>
      <c r="G11" s="219" t="s">
        <v>292</v>
      </c>
      <c r="H11" s="270" t="s">
        <v>293</v>
      </c>
      <c r="I11" s="160"/>
    </row>
    <row r="12" spans="1:9" ht="28.5" customHeight="1">
      <c r="A12" s="154">
        <v>2</v>
      </c>
      <c r="B12" s="263" t="s">
        <v>294</v>
      </c>
      <c r="C12" s="57"/>
      <c r="D12" s="84"/>
      <c r="E12" s="161"/>
      <c r="F12" s="66">
        <v>2268</v>
      </c>
      <c r="G12" s="251" t="s">
        <v>295</v>
      </c>
      <c r="H12" s="270" t="s">
        <v>296</v>
      </c>
      <c r="I12" s="160"/>
    </row>
    <row r="13" spans="1:9" ht="28.5" customHeight="1">
      <c r="A13" s="154">
        <v>3</v>
      </c>
      <c r="B13" s="263" t="s">
        <v>297</v>
      </c>
      <c r="C13" s="57"/>
      <c r="D13" s="84"/>
      <c r="E13" s="161"/>
      <c r="F13" s="66">
        <v>6100</v>
      </c>
      <c r="G13" s="251" t="s">
        <v>298</v>
      </c>
      <c r="H13" s="270" t="s">
        <v>296</v>
      </c>
      <c r="I13" s="160"/>
    </row>
    <row r="14" spans="1:9" ht="28.5" customHeight="1">
      <c r="A14" s="154">
        <v>4</v>
      </c>
      <c r="B14" s="265" t="s">
        <v>299</v>
      </c>
      <c r="C14" s="57"/>
      <c r="D14" s="58"/>
      <c r="E14" s="231"/>
      <c r="F14" s="56">
        <v>8033</v>
      </c>
      <c r="G14" s="251" t="s">
        <v>300</v>
      </c>
      <c r="H14" s="254" t="s">
        <v>301</v>
      </c>
      <c r="I14" s="160"/>
    </row>
    <row r="15" spans="1:9" ht="28.5" customHeight="1">
      <c r="A15" s="154">
        <v>5</v>
      </c>
      <c r="B15" s="265" t="s">
        <v>299</v>
      </c>
      <c r="C15" s="57"/>
      <c r="D15" s="84"/>
      <c r="E15" s="161"/>
      <c r="F15" s="66">
        <v>500</v>
      </c>
      <c r="G15" s="251" t="s">
        <v>302</v>
      </c>
      <c r="H15" s="566" t="s">
        <v>303</v>
      </c>
      <c r="I15" s="567"/>
    </row>
    <row r="16" spans="1:9" ht="28.5" customHeight="1">
      <c r="A16" s="154">
        <v>6</v>
      </c>
      <c r="B16" s="159"/>
      <c r="C16" s="57"/>
      <c r="D16" s="84"/>
      <c r="E16" s="161"/>
      <c r="F16" s="66"/>
      <c r="G16" s="251"/>
      <c r="H16" s="254"/>
      <c r="I16" s="160"/>
    </row>
    <row r="17" spans="1:9" ht="28.5" customHeight="1">
      <c r="A17" s="154">
        <v>7</v>
      </c>
      <c r="B17" s="159"/>
      <c r="C17" s="57"/>
      <c r="D17" s="84"/>
      <c r="E17" s="161"/>
      <c r="F17" s="66"/>
      <c r="G17" s="251"/>
      <c r="H17" s="254"/>
      <c r="I17" s="160"/>
    </row>
    <row r="18" spans="1:9" ht="28.5" customHeight="1">
      <c r="A18" s="154">
        <v>8</v>
      </c>
      <c r="B18" s="263"/>
      <c r="C18" s="57"/>
      <c r="D18" s="84"/>
      <c r="E18" s="161"/>
      <c r="F18" s="66"/>
      <c r="G18" s="251"/>
      <c r="H18" s="273"/>
      <c r="I18" s="160"/>
    </row>
    <row r="19" spans="1:9" ht="28.5" customHeight="1">
      <c r="A19" s="154">
        <v>9</v>
      </c>
      <c r="B19" s="263"/>
      <c r="C19" s="57"/>
      <c r="D19" s="84"/>
      <c r="E19" s="161"/>
      <c r="F19" s="56"/>
      <c r="G19" s="251"/>
      <c r="H19" s="254"/>
      <c r="I19" s="160"/>
    </row>
    <row r="20" spans="1:9" ht="28.5" customHeight="1">
      <c r="A20" s="154">
        <v>10</v>
      </c>
      <c r="B20" s="263"/>
      <c r="C20" s="57"/>
      <c r="D20" s="84"/>
      <c r="E20" s="161"/>
      <c r="F20" s="56"/>
      <c r="G20" s="251"/>
      <c r="H20" s="254"/>
      <c r="I20" s="160"/>
    </row>
    <row r="21" spans="1:9" ht="28.5" customHeight="1">
      <c r="A21" s="154">
        <v>11</v>
      </c>
      <c r="B21" s="263"/>
      <c r="C21" s="57"/>
      <c r="D21" s="84"/>
      <c r="E21" s="161"/>
      <c r="F21" s="56"/>
      <c r="G21" s="251"/>
      <c r="H21" s="254"/>
      <c r="I21" s="160"/>
    </row>
    <row r="22" spans="1:9" ht="28.5" customHeight="1">
      <c r="A22" s="154">
        <v>12</v>
      </c>
      <c r="B22" s="263"/>
      <c r="C22" s="57"/>
      <c r="D22" s="261"/>
      <c r="E22" s="231"/>
      <c r="F22" s="56"/>
      <c r="G22" s="251"/>
      <c r="H22" s="159"/>
      <c r="I22" s="160"/>
    </row>
    <row r="23" spans="1:9" ht="28.5" customHeight="1">
      <c r="A23" s="154">
        <v>13</v>
      </c>
      <c r="B23" s="263"/>
      <c r="C23" s="57"/>
      <c r="D23" s="58"/>
      <c r="E23" s="231"/>
      <c r="F23" s="56"/>
      <c r="G23" s="233"/>
      <c r="H23" s="159"/>
      <c r="I23" s="160"/>
    </row>
    <row r="24" spans="1:9" ht="28.5" customHeight="1">
      <c r="A24" s="154">
        <v>14</v>
      </c>
      <c r="B24" s="263"/>
      <c r="C24" s="57"/>
      <c r="D24" s="58"/>
      <c r="E24" s="231"/>
      <c r="F24" s="56"/>
      <c r="G24" s="233"/>
      <c r="H24" s="159"/>
      <c r="I24" s="160"/>
    </row>
    <row r="25" spans="1:9" ht="28.5" customHeight="1">
      <c r="A25" s="154">
        <v>15</v>
      </c>
      <c r="B25" s="263"/>
      <c r="C25" s="57"/>
      <c r="D25" s="58"/>
      <c r="E25" s="231"/>
      <c r="F25" s="56"/>
      <c r="G25" s="242"/>
      <c r="H25" s="159"/>
      <c r="I25" s="160"/>
    </row>
    <row r="26" spans="1:9" ht="28.5" customHeight="1">
      <c r="A26" s="154">
        <v>16</v>
      </c>
      <c r="B26" s="263"/>
      <c r="C26" s="57"/>
      <c r="D26" s="58"/>
      <c r="E26" s="231"/>
      <c r="F26" s="56"/>
      <c r="G26" s="233"/>
      <c r="H26" s="159"/>
      <c r="I26" s="160"/>
    </row>
    <row r="27" spans="1:9" ht="28.5" customHeight="1">
      <c r="A27" s="154">
        <v>17</v>
      </c>
      <c r="B27" s="263"/>
      <c r="C27" s="57"/>
      <c r="D27" s="58"/>
      <c r="E27" s="231"/>
      <c r="F27" s="56"/>
      <c r="G27" s="233"/>
      <c r="H27" s="159"/>
      <c r="I27" s="160"/>
    </row>
    <row r="28" spans="1:9" ht="28.5" customHeight="1">
      <c r="A28" s="154">
        <v>18</v>
      </c>
      <c r="B28" s="263"/>
      <c r="C28" s="57"/>
      <c r="D28" s="58"/>
      <c r="E28" s="231"/>
      <c r="F28" s="56"/>
      <c r="G28" s="233"/>
      <c r="H28" s="159"/>
      <c r="I28" s="160"/>
    </row>
    <row r="29" spans="1:9" ht="28.5" customHeight="1">
      <c r="A29" s="243"/>
      <c r="B29" s="262"/>
      <c r="C29" s="235"/>
      <c r="D29" s="244"/>
      <c r="E29" s="245"/>
      <c r="F29" s="238"/>
      <c r="G29" s="144"/>
      <c r="H29" s="144"/>
      <c r="I29" s="146"/>
    </row>
    <row r="30" spans="1:9" ht="28.5" customHeight="1">
      <c r="A30" s="144"/>
      <c r="B30" s="172" t="s">
        <v>17</v>
      </c>
      <c r="C30" s="173"/>
      <c r="D30" s="173"/>
      <c r="E30" s="173"/>
      <c r="F30" s="215">
        <f>SUM(F11:F29)</f>
        <v>20051</v>
      </c>
      <c r="G30" s="144"/>
      <c r="H30" s="144"/>
      <c r="I30" s="146"/>
    </row>
    <row r="31" spans="1:9" ht="3.75" customHeight="1">
      <c r="A31" s="147"/>
      <c r="I31" s="148"/>
    </row>
    <row r="32" spans="1:9">
      <c r="A32" s="147"/>
      <c r="B32" s="140" t="s">
        <v>18</v>
      </c>
      <c r="I32" s="148"/>
    </row>
    <row r="33" spans="1:9" ht="17.25">
      <c r="A33" s="147"/>
      <c r="G33" s="145" t="s">
        <v>19</v>
      </c>
      <c r="H33" s="175">
        <f>会計報告!C29</f>
        <v>35000</v>
      </c>
      <c r="I33" s="148"/>
    </row>
    <row r="34" spans="1:9" ht="17.25">
      <c r="A34" s="147"/>
      <c r="G34" s="145" t="s">
        <v>20</v>
      </c>
      <c r="H34" s="175">
        <f>F30</f>
        <v>20051</v>
      </c>
      <c r="I34" s="148"/>
    </row>
    <row r="35" spans="1:9" ht="17.25">
      <c r="A35" s="147"/>
      <c r="B35" s="140" t="s">
        <v>21</v>
      </c>
      <c r="G35" s="145" t="s">
        <v>22</v>
      </c>
      <c r="H35" s="175">
        <f>H33-H34</f>
        <v>14949</v>
      </c>
      <c r="I35" s="148"/>
    </row>
    <row r="36" spans="1:9">
      <c r="A36" s="147"/>
      <c r="I36" s="148"/>
    </row>
    <row r="37" spans="1:9">
      <c r="A37" s="144"/>
      <c r="B37" s="145"/>
      <c r="C37" s="145"/>
      <c r="D37" s="145"/>
      <c r="E37" s="145"/>
      <c r="F37" s="145"/>
      <c r="G37" s="145"/>
      <c r="H37" s="145"/>
      <c r="I37" s="146"/>
    </row>
  </sheetData>
  <mergeCells count="4">
    <mergeCell ref="C6:F6"/>
    <mergeCell ref="C7:F7"/>
    <mergeCell ref="G4:I4"/>
    <mergeCell ref="H15:I15"/>
  </mergeCells>
  <phoneticPr fontId="16"/>
  <pageMargins left="0.75" right="0.2" top="0.61" bottom="0.19" header="0.51200000000000001" footer="0.19"/>
  <pageSetup paperSize="9" orientation="portrait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8"/>
  <sheetViews>
    <sheetView showGridLines="0" workbookViewId="0"/>
  </sheetViews>
  <sheetFormatPr defaultRowHeight="13.5"/>
  <cols>
    <col min="1" max="1" width="4.625" style="78" customWidth="1"/>
    <col min="2" max="2" width="60.75" style="78" customWidth="1"/>
    <col min="3" max="3" width="37.75" style="78" customWidth="1"/>
    <col min="4" max="4" width="4.625" style="78" customWidth="1"/>
    <col min="5" max="16384" width="9" style="78"/>
  </cols>
  <sheetData>
    <row r="1" spans="2:8" s="69" customFormat="1"/>
    <row r="2" spans="2:8" s="69" customFormat="1"/>
    <row r="3" spans="2:8" s="69" customFormat="1" ht="14.25">
      <c r="B3" s="70" t="s">
        <v>94</v>
      </c>
      <c r="C3" s="71" t="s">
        <v>95</v>
      </c>
      <c r="F3" s="72"/>
    </row>
    <row r="4" spans="2:8" s="69" customFormat="1" ht="17.25">
      <c r="B4" s="73" t="s">
        <v>308</v>
      </c>
      <c r="C4" s="71" t="s">
        <v>96</v>
      </c>
    </row>
    <row r="5" spans="2:8" s="69" customFormat="1">
      <c r="B5" s="74"/>
      <c r="C5" s="75"/>
    </row>
    <row r="6" spans="2:8" s="69" customFormat="1">
      <c r="B6" s="74"/>
      <c r="C6" s="75"/>
    </row>
    <row r="7" spans="2:8" s="69" customFormat="1">
      <c r="B7" s="74"/>
      <c r="C7" s="75"/>
    </row>
    <row r="8" spans="2:8" s="69" customFormat="1">
      <c r="B8" s="74"/>
      <c r="C8" s="75"/>
    </row>
    <row r="9" spans="2:8" s="69" customFormat="1">
      <c r="B9" s="74"/>
      <c r="C9" s="75"/>
    </row>
    <row r="10" spans="2:8" s="69" customFormat="1">
      <c r="B10" s="74"/>
      <c r="C10" s="75"/>
      <c r="E10" s="76"/>
      <c r="F10" s="76"/>
      <c r="G10" s="76"/>
      <c r="H10" s="76"/>
    </row>
    <row r="11" spans="2:8" s="69" customFormat="1">
      <c r="B11" s="74"/>
      <c r="C11" s="75"/>
      <c r="E11" s="77"/>
      <c r="F11" s="77"/>
      <c r="G11" s="77"/>
      <c r="H11" s="77"/>
    </row>
    <row r="12" spans="2:8" s="69" customFormat="1">
      <c r="B12" s="74"/>
      <c r="C12" s="75"/>
    </row>
    <row r="13" spans="2:8" s="69" customFormat="1">
      <c r="B13" s="74"/>
      <c r="C13" s="75"/>
    </row>
    <row r="14" spans="2:8" s="69" customFormat="1">
      <c r="B14" s="74"/>
      <c r="C14" s="75"/>
    </row>
    <row r="15" spans="2:8" s="69" customFormat="1">
      <c r="B15" s="74"/>
      <c r="C15" s="75"/>
    </row>
    <row r="16" spans="2:8" s="69" customFormat="1">
      <c r="B16" s="74"/>
      <c r="C16" s="75"/>
    </row>
    <row r="17" spans="2:3" s="69" customFormat="1">
      <c r="B17" s="74"/>
      <c r="C17" s="75"/>
    </row>
    <row r="18" spans="2:3" s="69" customFormat="1">
      <c r="B18" s="74"/>
      <c r="C18" s="75"/>
    </row>
    <row r="19" spans="2:3" s="69" customFormat="1">
      <c r="B19" s="74"/>
      <c r="C19" s="75"/>
    </row>
    <row r="20" spans="2:3" s="69" customFormat="1">
      <c r="B20" s="74"/>
      <c r="C20" s="75"/>
    </row>
    <row r="21" spans="2:3">
      <c r="B21" s="79"/>
      <c r="C21" s="80"/>
    </row>
    <row r="22" spans="2:3">
      <c r="B22" s="79"/>
      <c r="C22" s="80"/>
    </row>
    <row r="23" spans="2:3">
      <c r="B23" s="79"/>
      <c r="C23" s="80"/>
    </row>
    <row r="24" spans="2:3">
      <c r="B24" s="79"/>
      <c r="C24" s="80"/>
    </row>
    <row r="25" spans="2:3">
      <c r="B25" s="79"/>
      <c r="C25" s="80"/>
    </row>
    <row r="26" spans="2:3">
      <c r="B26" s="79"/>
      <c r="C26" s="80"/>
    </row>
    <row r="27" spans="2:3">
      <c r="B27" s="79"/>
      <c r="C27" s="80"/>
    </row>
    <row r="28" spans="2:3">
      <c r="B28" s="79"/>
      <c r="C28" s="80"/>
    </row>
    <row r="29" spans="2:3">
      <c r="B29" s="79"/>
      <c r="C29" s="80"/>
    </row>
    <row r="30" spans="2:3">
      <c r="B30" s="79"/>
      <c r="C30" s="80"/>
    </row>
    <row r="31" spans="2:3">
      <c r="B31" s="79"/>
      <c r="C31" s="80"/>
    </row>
    <row r="32" spans="2:3">
      <c r="B32" s="79"/>
      <c r="C32" s="80"/>
    </row>
    <row r="33" spans="2:3">
      <c r="B33" s="79"/>
      <c r="C33" s="80"/>
    </row>
    <row r="34" spans="2:3">
      <c r="B34" s="79"/>
      <c r="C34" s="80"/>
    </row>
    <row r="35" spans="2:3">
      <c r="B35" s="79"/>
      <c r="C35" s="80"/>
    </row>
    <row r="36" spans="2:3">
      <c r="B36" s="79"/>
      <c r="C36" s="80"/>
    </row>
    <row r="37" spans="2:3">
      <c r="B37" s="79"/>
      <c r="C37" s="80"/>
    </row>
    <row r="38" spans="2:3">
      <c r="B38" s="79"/>
      <c r="C38" s="80"/>
    </row>
    <row r="39" spans="2:3">
      <c r="B39" s="79"/>
      <c r="C39" s="80"/>
    </row>
    <row r="40" spans="2:3">
      <c r="B40" s="79"/>
      <c r="C40" s="80"/>
    </row>
    <row r="41" spans="2:3">
      <c r="B41" s="79"/>
      <c r="C41" s="80"/>
    </row>
    <row r="42" spans="2:3">
      <c r="B42" s="79"/>
      <c r="C42" s="80"/>
    </row>
    <row r="43" spans="2:3">
      <c r="B43" s="79"/>
      <c r="C43" s="80"/>
    </row>
    <row r="44" spans="2:3">
      <c r="B44" s="79"/>
      <c r="C44" s="80"/>
    </row>
    <row r="45" spans="2:3">
      <c r="B45" s="79"/>
      <c r="C45" s="80"/>
    </row>
    <row r="46" spans="2:3">
      <c r="B46" s="79"/>
      <c r="C46" s="80"/>
    </row>
    <row r="47" spans="2:3">
      <c r="B47" s="79"/>
      <c r="C47" s="80"/>
    </row>
    <row r="48" spans="2:3">
      <c r="B48" s="79"/>
      <c r="C48" s="80"/>
    </row>
    <row r="49" spans="2:3">
      <c r="B49" s="79"/>
      <c r="C49" s="80"/>
    </row>
    <row r="50" spans="2:3">
      <c r="B50" s="79"/>
      <c r="C50" s="80"/>
    </row>
    <row r="51" spans="2:3">
      <c r="B51" s="79"/>
      <c r="C51" s="80"/>
    </row>
    <row r="52" spans="2:3">
      <c r="B52" s="79"/>
      <c r="C52" s="80"/>
    </row>
    <row r="53" spans="2:3">
      <c r="B53" s="79"/>
      <c r="C53" s="80"/>
    </row>
    <row r="54" spans="2:3">
      <c r="B54" s="79"/>
      <c r="C54" s="80"/>
    </row>
    <row r="55" spans="2:3">
      <c r="B55" s="79"/>
      <c r="C55" s="80"/>
    </row>
    <row r="56" spans="2:3">
      <c r="B56" s="79"/>
      <c r="C56" s="80"/>
    </row>
    <row r="57" spans="2:3">
      <c r="B57" s="79"/>
      <c r="C57" s="80"/>
    </row>
    <row r="58" spans="2:3">
      <c r="B58" s="79"/>
      <c r="C58" s="80"/>
    </row>
    <row r="59" spans="2:3">
      <c r="B59" s="79"/>
      <c r="C59" s="80"/>
    </row>
    <row r="60" spans="2:3">
      <c r="B60" s="79"/>
      <c r="C60" s="80"/>
    </row>
    <row r="61" spans="2:3">
      <c r="B61" s="79"/>
      <c r="C61" s="80"/>
    </row>
    <row r="62" spans="2:3">
      <c r="B62" s="79"/>
      <c r="C62" s="80"/>
    </row>
    <row r="63" spans="2:3">
      <c r="B63" s="79"/>
      <c r="C63" s="80"/>
    </row>
    <row r="64" spans="2:3">
      <c r="B64" s="79"/>
      <c r="C64" s="80"/>
    </row>
    <row r="65" spans="2:3">
      <c r="B65" s="79"/>
      <c r="C65" s="80"/>
    </row>
    <row r="66" spans="2:3">
      <c r="B66" s="79"/>
      <c r="C66" s="80"/>
    </row>
    <row r="67" spans="2:3">
      <c r="B67" s="79"/>
      <c r="C67" s="80"/>
    </row>
    <row r="68" spans="2:3">
      <c r="B68" s="81"/>
      <c r="C68" s="82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showGridLines="0" view="pageBreakPreview" zoomScaleNormal="100" workbookViewId="0">
      <selection activeCell="B13" sqref="B13"/>
    </sheetView>
  </sheetViews>
  <sheetFormatPr defaultRowHeight="13.5"/>
  <cols>
    <col min="1" max="1" width="1" style="279" customWidth="1"/>
    <col min="2" max="2" width="21" style="279" bestFit="1" customWidth="1"/>
    <col min="3" max="3" width="11.125" style="279" customWidth="1"/>
    <col min="4" max="4" width="3.125" style="279" customWidth="1"/>
    <col min="5" max="5" width="10" style="279" customWidth="1"/>
    <col min="6" max="6" width="3.125" style="279" customWidth="1"/>
    <col min="7" max="8" width="6" style="279" customWidth="1"/>
    <col min="9" max="9" width="3.125" style="279" customWidth="1"/>
    <col min="10" max="10" width="12.25" style="279" customWidth="1"/>
    <col min="11" max="11" width="6.375" style="279" customWidth="1"/>
    <col min="12" max="12" width="11.5" style="279" customWidth="1"/>
    <col min="13" max="13" width="9" style="279"/>
    <col min="14" max="14" width="9.5" style="279" bestFit="1" customWidth="1"/>
    <col min="15" max="16384" width="9" style="279"/>
  </cols>
  <sheetData>
    <row r="2" spans="1:12" ht="17.25" customHeight="1"/>
    <row r="3" spans="1:12" ht="25.5" customHeight="1">
      <c r="L3" s="280" t="s">
        <v>309</v>
      </c>
    </row>
    <row r="4" spans="1:12" ht="15.75" customHeight="1"/>
    <row r="5" spans="1:12" ht="22.5" customHeight="1">
      <c r="H5" s="281"/>
      <c r="I5" s="281"/>
      <c r="J5" s="281"/>
      <c r="K5" s="282" t="s">
        <v>310</v>
      </c>
    </row>
    <row r="6" spans="1:12" ht="5.25" customHeight="1"/>
    <row r="7" spans="1:12">
      <c r="A7" s="283" t="s">
        <v>24</v>
      </c>
      <c r="K7" s="284" t="s">
        <v>43</v>
      </c>
    </row>
    <row r="8" spans="1:12" ht="6.75" customHeight="1">
      <c r="A8" s="283"/>
    </row>
    <row r="9" spans="1:12" ht="27" customHeight="1" thickBot="1">
      <c r="B9" s="285" t="s">
        <v>31</v>
      </c>
      <c r="C9" s="431" t="s">
        <v>32</v>
      </c>
      <c r="D9" s="432"/>
      <c r="E9" s="431" t="s">
        <v>33</v>
      </c>
      <c r="F9" s="464"/>
      <c r="G9" s="445" t="s">
        <v>311</v>
      </c>
      <c r="H9" s="446"/>
      <c r="I9" s="447"/>
      <c r="J9" s="286"/>
      <c r="K9" s="431" t="s">
        <v>34</v>
      </c>
      <c r="L9" s="432"/>
    </row>
    <row r="10" spans="1:12" ht="16.5" customHeight="1" thickTop="1">
      <c r="B10" s="287" t="s">
        <v>44</v>
      </c>
      <c r="C10" s="288"/>
      <c r="D10" s="289"/>
      <c r="E10" s="288"/>
      <c r="F10" s="289"/>
      <c r="G10" s="465"/>
      <c r="H10" s="466"/>
      <c r="I10" s="290"/>
      <c r="J10" s="291"/>
      <c r="K10" s="292"/>
      <c r="L10" s="291"/>
    </row>
    <row r="11" spans="1:12" ht="19.5" customHeight="1">
      <c r="B11" s="346" t="s">
        <v>134</v>
      </c>
      <c r="C11" s="452"/>
      <c r="D11" s="454"/>
      <c r="E11" s="450"/>
      <c r="F11" s="451"/>
      <c r="G11" s="452"/>
      <c r="H11" s="453"/>
      <c r="I11" s="454"/>
      <c r="J11" s="293"/>
      <c r="K11" s="294"/>
      <c r="L11" s="295"/>
    </row>
    <row r="12" spans="1:12" ht="20.25" customHeight="1">
      <c r="B12" s="296" t="s">
        <v>46</v>
      </c>
      <c r="C12" s="460"/>
      <c r="D12" s="461"/>
      <c r="E12" s="297"/>
      <c r="F12" s="298"/>
      <c r="G12" s="462"/>
      <c r="H12" s="463"/>
      <c r="I12" s="299"/>
      <c r="J12" s="300"/>
      <c r="K12" s="301"/>
      <c r="L12" s="302"/>
    </row>
    <row r="13" spans="1:12" ht="20.25" customHeight="1">
      <c r="B13" s="303" t="s">
        <v>336</v>
      </c>
      <c r="C13" s="448"/>
      <c r="D13" s="449"/>
      <c r="E13" s="450"/>
      <c r="F13" s="451"/>
      <c r="G13" s="452"/>
      <c r="H13" s="453"/>
      <c r="I13" s="454"/>
      <c r="J13" s="304"/>
      <c r="K13" s="294"/>
      <c r="L13" s="305"/>
    </row>
    <row r="14" spans="1:12" ht="14.25" customHeight="1">
      <c r="B14" s="306" t="s">
        <v>25</v>
      </c>
      <c r="C14" s="455">
        <v>0</v>
      </c>
      <c r="D14" s="456"/>
      <c r="E14" s="457">
        <v>0</v>
      </c>
      <c r="F14" s="458"/>
      <c r="G14" s="455">
        <v>0</v>
      </c>
      <c r="H14" s="459"/>
      <c r="I14" s="456"/>
      <c r="J14" s="307"/>
      <c r="K14" s="308"/>
      <c r="L14" s="307"/>
    </row>
    <row r="15" spans="1:12" ht="18" customHeight="1">
      <c r="B15" s="309" t="s">
        <v>26</v>
      </c>
      <c r="C15" s="440">
        <f>SUM(C11:C14)</f>
        <v>0</v>
      </c>
      <c r="D15" s="441"/>
      <c r="E15" s="442">
        <f>E11+E13</f>
        <v>0</v>
      </c>
      <c r="F15" s="443"/>
      <c r="G15" s="440">
        <f>G11+G13</f>
        <v>0</v>
      </c>
      <c r="H15" s="444"/>
      <c r="I15" s="441"/>
      <c r="J15" s="310"/>
      <c r="K15" s="281"/>
      <c r="L15" s="311"/>
    </row>
    <row r="16" spans="1:12">
      <c r="A16" s="279" t="s">
        <v>27</v>
      </c>
      <c r="B16" s="312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2:14" ht="6.75" customHeight="1"/>
    <row r="18" spans="2:14" ht="27" customHeight="1" thickBot="1">
      <c r="B18" s="285" t="s">
        <v>31</v>
      </c>
      <c r="C18" s="431" t="s">
        <v>32</v>
      </c>
      <c r="D18" s="432"/>
      <c r="E18" s="431" t="s">
        <v>33</v>
      </c>
      <c r="F18" s="432"/>
      <c r="G18" s="445" t="s">
        <v>49</v>
      </c>
      <c r="H18" s="446"/>
      <c r="I18" s="447"/>
      <c r="J18" s="286" t="s">
        <v>15</v>
      </c>
      <c r="K18" s="431" t="s">
        <v>34</v>
      </c>
      <c r="L18" s="432"/>
    </row>
    <row r="19" spans="2:14" ht="27" customHeight="1" thickTop="1">
      <c r="B19" s="287" t="s">
        <v>312</v>
      </c>
      <c r="C19" s="433"/>
      <c r="D19" s="434"/>
      <c r="E19" s="435"/>
      <c r="F19" s="436"/>
      <c r="G19" s="433">
        <f>C19-E19</f>
        <v>0</v>
      </c>
      <c r="H19" s="437"/>
      <c r="I19" s="434"/>
      <c r="J19" s="314"/>
      <c r="K19" s="438"/>
      <c r="L19" s="439"/>
    </row>
    <row r="20" spans="2:14" ht="27" customHeight="1">
      <c r="B20" s="315" t="s">
        <v>313</v>
      </c>
      <c r="C20" s="413"/>
      <c r="D20" s="414"/>
      <c r="E20" s="413"/>
      <c r="F20" s="414"/>
      <c r="G20" s="422">
        <f>C20-E20</f>
        <v>0</v>
      </c>
      <c r="H20" s="423"/>
      <c r="I20" s="424"/>
      <c r="J20" s="321"/>
      <c r="K20" s="428"/>
      <c r="L20" s="429"/>
    </row>
    <row r="21" spans="2:14" ht="27" customHeight="1">
      <c r="B21" s="315" t="s">
        <v>92</v>
      </c>
      <c r="C21" s="316"/>
      <c r="D21" s="317"/>
      <c r="E21" s="324"/>
      <c r="F21" s="325"/>
      <c r="G21" s="318"/>
      <c r="H21" s="319"/>
      <c r="I21" s="320"/>
      <c r="J21" s="321"/>
      <c r="K21" s="322"/>
      <c r="L21" s="323"/>
    </row>
    <row r="22" spans="2:14" ht="27" customHeight="1">
      <c r="B22" s="315" t="s">
        <v>93</v>
      </c>
      <c r="C22" s="316"/>
      <c r="D22" s="317"/>
      <c r="E22" s="316"/>
      <c r="F22" s="317"/>
      <c r="G22" s="318"/>
      <c r="H22" s="319"/>
      <c r="I22" s="320"/>
      <c r="J22" s="321"/>
      <c r="K22" s="322"/>
      <c r="L22" s="323"/>
    </row>
    <row r="23" spans="2:14" ht="27" customHeight="1">
      <c r="B23" s="315" t="s">
        <v>314</v>
      </c>
      <c r="C23" s="413"/>
      <c r="D23" s="414"/>
      <c r="E23" s="403"/>
      <c r="F23" s="404"/>
      <c r="G23" s="422">
        <f t="shared" ref="G23:G32" si="0">C23-E23</f>
        <v>0</v>
      </c>
      <c r="H23" s="423"/>
      <c r="I23" s="424"/>
      <c r="J23" s="321"/>
      <c r="K23" s="430"/>
      <c r="L23" s="426"/>
    </row>
    <row r="24" spans="2:14" ht="27" customHeight="1">
      <c r="B24" s="315" t="s">
        <v>315</v>
      </c>
      <c r="C24" s="413"/>
      <c r="D24" s="414"/>
      <c r="E24" s="413"/>
      <c r="F24" s="414"/>
      <c r="G24" s="413">
        <f t="shared" si="0"/>
        <v>0</v>
      </c>
      <c r="H24" s="415"/>
      <c r="I24" s="414"/>
      <c r="J24" s="321"/>
      <c r="K24" s="420"/>
      <c r="L24" s="427"/>
    </row>
    <row r="25" spans="2:14" ht="27" customHeight="1">
      <c r="B25" s="315" t="s">
        <v>316</v>
      </c>
      <c r="C25" s="413"/>
      <c r="D25" s="414"/>
      <c r="E25" s="403"/>
      <c r="F25" s="404"/>
      <c r="G25" s="413">
        <f t="shared" si="0"/>
        <v>0</v>
      </c>
      <c r="H25" s="415"/>
      <c r="I25" s="414"/>
      <c r="J25" s="321"/>
      <c r="K25" s="420"/>
      <c r="L25" s="427"/>
    </row>
    <row r="26" spans="2:14" ht="27" customHeight="1">
      <c r="B26" s="315" t="s">
        <v>317</v>
      </c>
      <c r="C26" s="413"/>
      <c r="D26" s="414"/>
      <c r="E26" s="413"/>
      <c r="F26" s="414"/>
      <c r="G26" s="413">
        <f t="shared" si="0"/>
        <v>0</v>
      </c>
      <c r="H26" s="415"/>
      <c r="I26" s="414"/>
      <c r="J26" s="321"/>
      <c r="K26" s="418"/>
      <c r="L26" s="419"/>
    </row>
    <row r="27" spans="2:14" ht="27" customHeight="1">
      <c r="B27" s="315" t="s">
        <v>318</v>
      </c>
      <c r="C27" s="413"/>
      <c r="D27" s="414"/>
      <c r="E27" s="403"/>
      <c r="F27" s="404"/>
      <c r="G27" s="413">
        <f t="shared" si="0"/>
        <v>0</v>
      </c>
      <c r="H27" s="415"/>
      <c r="I27" s="414"/>
      <c r="J27" s="321"/>
      <c r="K27" s="420"/>
      <c r="L27" s="421"/>
      <c r="N27" s="326"/>
    </row>
    <row r="28" spans="2:14" ht="27" customHeight="1">
      <c r="B28" s="327" t="s">
        <v>319</v>
      </c>
      <c r="C28" s="413"/>
      <c r="D28" s="414"/>
      <c r="E28" s="413"/>
      <c r="F28" s="414"/>
      <c r="G28" s="422">
        <f t="shared" si="0"/>
        <v>0</v>
      </c>
      <c r="H28" s="423"/>
      <c r="I28" s="424"/>
      <c r="J28" s="321"/>
      <c r="K28" s="425"/>
      <c r="L28" s="426"/>
    </row>
    <row r="29" spans="2:14" ht="27" customHeight="1">
      <c r="B29" s="315" t="s">
        <v>320</v>
      </c>
      <c r="C29" s="413"/>
      <c r="D29" s="414"/>
      <c r="E29" s="403"/>
      <c r="F29" s="404"/>
      <c r="G29" s="413">
        <f t="shared" si="0"/>
        <v>0</v>
      </c>
      <c r="H29" s="415"/>
      <c r="I29" s="414"/>
      <c r="J29" s="321"/>
      <c r="K29" s="416"/>
      <c r="L29" s="417"/>
    </row>
    <row r="30" spans="2:14" ht="27" customHeight="1">
      <c r="B30" s="315" t="s">
        <v>321</v>
      </c>
      <c r="C30" s="413"/>
      <c r="D30" s="414"/>
      <c r="E30" s="413"/>
      <c r="F30" s="414"/>
      <c r="G30" s="413">
        <f t="shared" si="0"/>
        <v>0</v>
      </c>
      <c r="H30" s="415"/>
      <c r="I30" s="414"/>
      <c r="J30" s="321"/>
      <c r="K30" s="416"/>
      <c r="L30" s="417"/>
    </row>
    <row r="31" spans="2:14" ht="27" customHeight="1" thickBot="1">
      <c r="B31" s="328" t="s">
        <v>322</v>
      </c>
      <c r="C31" s="401"/>
      <c r="D31" s="402"/>
      <c r="E31" s="403"/>
      <c r="F31" s="404"/>
      <c r="G31" s="405">
        <f t="shared" si="0"/>
        <v>0</v>
      </c>
      <c r="H31" s="406"/>
      <c r="I31" s="407"/>
      <c r="J31" s="329"/>
      <c r="K31" s="408"/>
      <c r="L31" s="409"/>
    </row>
    <row r="32" spans="2:14" s="333" customFormat="1" ht="14.25" customHeight="1" thickTop="1">
      <c r="B32" s="330" t="s">
        <v>323</v>
      </c>
      <c r="C32" s="410">
        <f>SUM(C19:C31)</f>
        <v>0</v>
      </c>
      <c r="D32" s="411"/>
      <c r="E32" s="410">
        <f>SUM(E19:F31)</f>
        <v>0</v>
      </c>
      <c r="F32" s="411"/>
      <c r="G32" s="410">
        <f t="shared" si="0"/>
        <v>0</v>
      </c>
      <c r="H32" s="412"/>
      <c r="I32" s="411"/>
      <c r="J32" s="331"/>
      <c r="K32" s="332"/>
      <c r="L32" s="310"/>
    </row>
    <row r="33" spans="1:12" ht="19.5" customHeight="1">
      <c r="A33" s="279" t="s">
        <v>28</v>
      </c>
    </row>
    <row r="34" spans="1:12" ht="11.25" customHeight="1"/>
    <row r="35" spans="1:12" ht="17.25" customHeight="1">
      <c r="B35" s="313" t="s">
        <v>35</v>
      </c>
      <c r="C35" s="334">
        <f>C15</f>
        <v>0</v>
      </c>
      <c r="D35" s="335" t="s">
        <v>324</v>
      </c>
      <c r="E35" s="334">
        <f>C32</f>
        <v>0</v>
      </c>
      <c r="F35" s="336" t="s">
        <v>325</v>
      </c>
      <c r="G35" s="336"/>
      <c r="H35" s="398">
        <f>C35-E35</f>
        <v>0</v>
      </c>
      <c r="I35" s="398"/>
      <c r="J35" s="333"/>
      <c r="K35" s="337"/>
      <c r="L35" s="338"/>
    </row>
    <row r="36" spans="1:12" ht="17.25" customHeight="1">
      <c r="B36" s="313" t="s">
        <v>36</v>
      </c>
      <c r="C36" s="334">
        <f>E15</f>
        <v>0</v>
      </c>
      <c r="D36" s="335" t="s">
        <v>324</v>
      </c>
      <c r="E36" s="334">
        <f>E32</f>
        <v>0</v>
      </c>
      <c r="F36" s="339" t="s">
        <v>326</v>
      </c>
      <c r="G36" s="339"/>
      <c r="H36" s="398">
        <f>C36-E36</f>
        <v>0</v>
      </c>
      <c r="I36" s="398"/>
      <c r="J36" s="333"/>
      <c r="K36" s="340" t="s">
        <v>53</v>
      </c>
      <c r="L36" s="341">
        <f>H35</f>
        <v>0</v>
      </c>
    </row>
    <row r="37" spans="1:12" ht="17.25" customHeight="1">
      <c r="B37" s="313" t="s">
        <v>327</v>
      </c>
      <c r="C37" s="334">
        <f>H36</f>
        <v>0</v>
      </c>
      <c r="D37" s="335" t="s">
        <v>324</v>
      </c>
      <c r="E37" s="334">
        <f>H35</f>
        <v>0</v>
      </c>
      <c r="F37" s="339" t="s">
        <v>328</v>
      </c>
      <c r="G37" s="339"/>
      <c r="H37" s="398">
        <f>C37-E37</f>
        <v>0</v>
      </c>
      <c r="I37" s="398"/>
      <c r="J37" s="333"/>
      <c r="K37" s="340" t="s">
        <v>56</v>
      </c>
      <c r="L37" s="341">
        <f>H36</f>
        <v>0</v>
      </c>
    </row>
    <row r="38" spans="1:12" ht="17.25" customHeight="1" thickBot="1">
      <c r="A38" s="279" t="s">
        <v>37</v>
      </c>
      <c r="C38" s="333"/>
      <c r="D38" s="342"/>
      <c r="E38" s="333"/>
      <c r="F38" s="333"/>
      <c r="G38" s="333"/>
      <c r="H38" s="333"/>
      <c r="I38" s="333"/>
      <c r="J38" s="333"/>
    </row>
    <row r="39" spans="1:12" ht="17.25" customHeight="1" thickTop="1" thickBot="1">
      <c r="C39" s="334">
        <f>H36</f>
        <v>0</v>
      </c>
      <c r="D39" s="342" t="s">
        <v>329</v>
      </c>
      <c r="E39" s="334"/>
      <c r="F39" s="343" t="s">
        <v>328</v>
      </c>
      <c r="G39" s="344"/>
      <c r="H39" s="399">
        <f>C39+E39</f>
        <v>0</v>
      </c>
      <c r="I39" s="400"/>
      <c r="J39" s="333"/>
      <c r="K39" s="284" t="s">
        <v>29</v>
      </c>
    </row>
    <row r="40" spans="1:12" ht="14.25" thickTop="1">
      <c r="A40" s="345" t="s">
        <v>38</v>
      </c>
      <c r="B40" s="345"/>
      <c r="C40" s="345"/>
      <c r="D40" s="345"/>
      <c r="E40" s="345"/>
      <c r="F40" s="345"/>
      <c r="G40" s="313"/>
      <c r="H40" s="313"/>
      <c r="I40" s="313"/>
      <c r="J40" s="345"/>
      <c r="K40" s="345"/>
      <c r="L40" s="345"/>
    </row>
    <row r="41" spans="1:12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</row>
    <row r="45" spans="1:12" ht="21" customHeight="1"/>
  </sheetData>
  <mergeCells count="74">
    <mergeCell ref="C9:D9"/>
    <mergeCell ref="E9:F9"/>
    <mergeCell ref="G9:I9"/>
    <mergeCell ref="K9:L9"/>
    <mergeCell ref="G10:H10"/>
    <mergeCell ref="C11:D11"/>
    <mergeCell ref="E11:F11"/>
    <mergeCell ref="G11:I11"/>
    <mergeCell ref="C12:D12"/>
    <mergeCell ref="G12:H12"/>
    <mergeCell ref="C13:D13"/>
    <mergeCell ref="E13:F13"/>
    <mergeCell ref="G13:I13"/>
    <mergeCell ref="C14:D14"/>
    <mergeCell ref="E14:F14"/>
    <mergeCell ref="G14:I14"/>
    <mergeCell ref="C15:D15"/>
    <mergeCell ref="E15:F15"/>
    <mergeCell ref="G15:I15"/>
    <mergeCell ref="C18:D18"/>
    <mergeCell ref="E18:F18"/>
    <mergeCell ref="G18:I18"/>
    <mergeCell ref="K18:L18"/>
    <mergeCell ref="C19:D19"/>
    <mergeCell ref="E19:F19"/>
    <mergeCell ref="G19:I19"/>
    <mergeCell ref="K19:L19"/>
    <mergeCell ref="C20:D20"/>
    <mergeCell ref="E20:F20"/>
    <mergeCell ref="G20:I20"/>
    <mergeCell ref="K20:L20"/>
    <mergeCell ref="C23:D23"/>
    <mergeCell ref="E23:F23"/>
    <mergeCell ref="G23:I23"/>
    <mergeCell ref="K23:L23"/>
    <mergeCell ref="C24:D24"/>
    <mergeCell ref="E24:F24"/>
    <mergeCell ref="G24:I24"/>
    <mergeCell ref="K24:L24"/>
    <mergeCell ref="C25:D25"/>
    <mergeCell ref="E25:F25"/>
    <mergeCell ref="G25:I25"/>
    <mergeCell ref="K25:L25"/>
    <mergeCell ref="C26:D26"/>
    <mergeCell ref="E26:F26"/>
    <mergeCell ref="G26:I26"/>
    <mergeCell ref="K26:L26"/>
    <mergeCell ref="G30:I30"/>
    <mergeCell ref="K30:L30"/>
    <mergeCell ref="C27:D27"/>
    <mergeCell ref="E27:F27"/>
    <mergeCell ref="G27:I27"/>
    <mergeCell ref="K27:L27"/>
    <mergeCell ref="C28:D28"/>
    <mergeCell ref="E28:F28"/>
    <mergeCell ref="G28:I28"/>
    <mergeCell ref="K28:L28"/>
    <mergeCell ref="K31:L31"/>
    <mergeCell ref="C32:D32"/>
    <mergeCell ref="E32:F32"/>
    <mergeCell ref="G32:I32"/>
    <mergeCell ref="C29:D29"/>
    <mergeCell ref="E29:F29"/>
    <mergeCell ref="G29:I29"/>
    <mergeCell ref="K29:L29"/>
    <mergeCell ref="C30:D30"/>
    <mergeCell ref="E30:F30"/>
    <mergeCell ref="H35:I35"/>
    <mergeCell ref="H36:I36"/>
    <mergeCell ref="H37:I37"/>
    <mergeCell ref="H39:I39"/>
    <mergeCell ref="C31:D31"/>
    <mergeCell ref="E31:F31"/>
    <mergeCell ref="G31:I31"/>
  </mergeCells>
  <phoneticPr fontId="2"/>
  <pageMargins left="0.51181102362204722" right="0.47244094488188981" top="0.56999999999999995" bottom="0.31496062992125984" header="0.47" footer="0.51181102362204722"/>
  <pageSetup paperSize="9" scale="98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L7" sqref="L7"/>
    </sheetView>
  </sheetViews>
  <sheetFormatPr defaultRowHeight="13.5"/>
  <cols>
    <col min="1" max="1" width="3.375" style="1" customWidth="1"/>
    <col min="2" max="2" width="37.25" style="1" customWidth="1"/>
    <col min="3" max="3" width="7.625" style="1" customWidth="1"/>
    <col min="4" max="4" width="5.875" style="1" bestFit="1" customWidth="1"/>
    <col min="5" max="5" width="2.875" style="1" customWidth="1"/>
    <col min="6" max="6" width="13.625" style="1" customWidth="1"/>
    <col min="7" max="7" width="11.25" style="1" customWidth="1"/>
    <col min="8" max="8" width="13.125" style="1" customWidth="1"/>
    <col min="9" max="9" width="1.875" style="1" customWidth="1"/>
    <col min="10" max="10" width="0.75" style="1" customWidth="1"/>
    <col min="11" max="16384" width="9" style="1"/>
  </cols>
  <sheetData>
    <row r="1" spans="1:9" ht="31.5" customHeight="1"/>
    <row r="2" spans="1:9" ht="21.75" customHeight="1"/>
    <row r="3" spans="1:9" ht="21.75" customHeight="1">
      <c r="I3" s="59" t="s">
        <v>41</v>
      </c>
    </row>
    <row r="4" spans="1:9" ht="4.5" customHeight="1"/>
    <row r="5" spans="1:9" ht="22.5" customHeight="1">
      <c r="A5" s="5" t="s">
        <v>7</v>
      </c>
      <c r="B5" s="6"/>
      <c r="C5" s="7"/>
      <c r="D5" s="8"/>
      <c r="E5" s="9"/>
      <c r="F5" s="8"/>
      <c r="G5" s="6"/>
      <c r="H5" s="6"/>
      <c r="I5" s="10"/>
    </row>
    <row r="6" spans="1:9" ht="22.5" customHeight="1">
      <c r="A6" s="11" t="s">
        <v>8</v>
      </c>
      <c r="B6" s="12"/>
      <c r="C6" s="13"/>
      <c r="D6" s="14"/>
      <c r="E6" s="14"/>
      <c r="F6" s="14"/>
      <c r="G6" s="12"/>
      <c r="H6" s="12"/>
      <c r="I6" s="15"/>
    </row>
    <row r="7" spans="1:9" ht="24.75" customHeight="1">
      <c r="A7" s="16"/>
      <c r="B7" s="12" t="s">
        <v>23</v>
      </c>
      <c r="G7" s="6"/>
      <c r="H7" s="6"/>
      <c r="I7" s="10"/>
    </row>
    <row r="8" spans="1:9">
      <c r="A8" s="16"/>
      <c r="I8" s="17"/>
    </row>
    <row r="9" spans="1:9" ht="28.5" customHeight="1">
      <c r="A9" s="18" t="s">
        <v>9</v>
      </c>
      <c r="B9" s="19" t="s">
        <v>10</v>
      </c>
      <c r="C9" s="19" t="s">
        <v>11</v>
      </c>
      <c r="D9" s="20" t="s">
        <v>12</v>
      </c>
      <c r="E9" s="21" t="s">
        <v>13</v>
      </c>
      <c r="F9" s="19" t="s">
        <v>14</v>
      </c>
      <c r="G9" s="19" t="s">
        <v>15</v>
      </c>
      <c r="H9" s="19" t="s">
        <v>16</v>
      </c>
      <c r="I9" s="22"/>
    </row>
    <row r="10" spans="1:9" ht="28.5" customHeight="1">
      <c r="A10" s="23">
        <v>1</v>
      </c>
      <c r="B10" s="24"/>
      <c r="C10" s="25"/>
      <c r="D10" s="26"/>
      <c r="E10" s="27"/>
      <c r="F10" s="2"/>
      <c r="G10" s="28"/>
      <c r="H10" s="29"/>
      <c r="I10" s="30"/>
    </row>
    <row r="11" spans="1:9" ht="28.5" customHeight="1">
      <c r="A11" s="23">
        <v>2</v>
      </c>
      <c r="B11" s="24"/>
      <c r="C11" s="31"/>
      <c r="D11" s="32"/>
      <c r="E11" s="27"/>
      <c r="F11" s="2"/>
      <c r="G11" s="33"/>
      <c r="H11" s="3"/>
      <c r="I11" s="30"/>
    </row>
    <row r="12" spans="1:9" ht="28.5" customHeight="1">
      <c r="A12" s="23">
        <v>3</v>
      </c>
      <c r="B12" s="34"/>
      <c r="C12" s="35"/>
      <c r="D12" s="32"/>
      <c r="E12" s="27"/>
      <c r="F12" s="2"/>
      <c r="G12" s="33"/>
      <c r="H12" s="3"/>
      <c r="I12" s="30"/>
    </row>
    <row r="13" spans="1:9" ht="28.5" customHeight="1">
      <c r="A13" s="23">
        <v>4</v>
      </c>
      <c r="B13" s="34"/>
      <c r="C13" s="3"/>
      <c r="D13" s="26"/>
      <c r="E13" s="27"/>
      <c r="F13" s="2"/>
      <c r="G13" s="33"/>
      <c r="H13" s="3"/>
      <c r="I13" s="30"/>
    </row>
    <row r="14" spans="1:9" ht="28.5" customHeight="1">
      <c r="A14" s="23">
        <v>5</v>
      </c>
      <c r="B14" s="34"/>
      <c r="C14" s="3"/>
      <c r="D14" s="26"/>
      <c r="E14" s="27"/>
      <c r="F14" s="2"/>
      <c r="G14" s="33"/>
      <c r="H14" s="3"/>
      <c r="I14" s="30"/>
    </row>
    <row r="15" spans="1:9" ht="28.5" customHeight="1">
      <c r="A15" s="23">
        <v>6</v>
      </c>
      <c r="B15" s="34"/>
      <c r="C15" s="3"/>
      <c r="D15" s="26"/>
      <c r="E15" s="27"/>
      <c r="F15" s="2"/>
      <c r="G15" s="33"/>
      <c r="H15" s="3"/>
      <c r="I15" s="30"/>
    </row>
    <row r="16" spans="1:9" ht="28.5" customHeight="1">
      <c r="A16" s="23">
        <v>7</v>
      </c>
      <c r="B16" s="34"/>
      <c r="C16" s="3"/>
      <c r="D16" s="26"/>
      <c r="E16" s="27"/>
      <c r="F16" s="2"/>
      <c r="G16" s="33"/>
      <c r="H16" s="3"/>
      <c r="I16" s="30"/>
    </row>
    <row r="17" spans="1:9" ht="28.5" customHeight="1">
      <c r="A17" s="23">
        <v>8</v>
      </c>
      <c r="B17" s="34"/>
      <c r="C17" s="3"/>
      <c r="D17" s="26"/>
      <c r="E17" s="27"/>
      <c r="F17" s="2"/>
      <c r="G17" s="33"/>
      <c r="H17" s="3"/>
      <c r="I17" s="30"/>
    </row>
    <row r="18" spans="1:9" ht="28.5" customHeight="1">
      <c r="A18" s="23">
        <v>9</v>
      </c>
      <c r="B18" s="34"/>
      <c r="C18" s="3"/>
      <c r="D18" s="26"/>
      <c r="E18" s="27"/>
      <c r="F18" s="4"/>
      <c r="G18" s="33"/>
      <c r="H18" s="3"/>
      <c r="I18" s="30"/>
    </row>
    <row r="19" spans="1:9" ht="28.5" customHeight="1">
      <c r="A19" s="23">
        <v>10</v>
      </c>
      <c r="B19" s="34"/>
      <c r="C19" s="3"/>
      <c r="D19" s="26"/>
      <c r="E19" s="27"/>
      <c r="F19" s="4"/>
      <c r="G19" s="33"/>
      <c r="H19" s="3"/>
      <c r="I19" s="30"/>
    </row>
    <row r="20" spans="1:9" ht="28.5" customHeight="1">
      <c r="A20" s="23"/>
      <c r="B20" s="34"/>
      <c r="C20" s="3"/>
      <c r="D20" s="26"/>
      <c r="E20" s="27"/>
      <c r="F20" s="36"/>
      <c r="G20" s="3"/>
      <c r="H20" s="3"/>
      <c r="I20" s="30"/>
    </row>
    <row r="21" spans="1:9" ht="28.5" customHeight="1">
      <c r="A21" s="23"/>
      <c r="B21" s="34"/>
      <c r="C21" s="3"/>
      <c r="D21" s="26"/>
      <c r="E21" s="27"/>
      <c r="F21" s="36"/>
      <c r="G21" s="3"/>
      <c r="H21" s="3"/>
      <c r="I21" s="30"/>
    </row>
    <row r="22" spans="1:9" ht="28.5" customHeight="1">
      <c r="A22" s="23"/>
      <c r="B22" s="34"/>
      <c r="C22" s="3"/>
      <c r="D22" s="26"/>
      <c r="E22" s="27"/>
      <c r="F22" s="36"/>
      <c r="G22" s="3"/>
      <c r="H22" s="3"/>
      <c r="I22" s="30"/>
    </row>
    <row r="23" spans="1:9" ht="28.5" customHeight="1">
      <c r="A23" s="23"/>
      <c r="B23" s="34"/>
      <c r="C23" s="3"/>
      <c r="D23" s="26"/>
      <c r="E23" s="27"/>
      <c r="F23" s="36"/>
      <c r="G23" s="3"/>
      <c r="H23" s="3"/>
      <c r="I23" s="30"/>
    </row>
    <row r="24" spans="1:9" ht="28.5" customHeight="1">
      <c r="A24" s="23"/>
      <c r="B24" s="34"/>
      <c r="C24" s="3"/>
      <c r="D24" s="26"/>
      <c r="E24" s="27"/>
      <c r="F24" s="36"/>
      <c r="G24" s="3"/>
      <c r="H24" s="3"/>
      <c r="I24" s="30"/>
    </row>
    <row r="25" spans="1:9" ht="28.5" customHeight="1">
      <c r="A25" s="23"/>
      <c r="B25" s="34"/>
      <c r="C25" s="3"/>
      <c r="D25" s="26"/>
      <c r="E25" s="27"/>
      <c r="F25" s="36"/>
      <c r="G25" s="3"/>
      <c r="H25" s="3"/>
      <c r="I25" s="30"/>
    </row>
    <row r="26" spans="1:9" ht="28.5" customHeight="1">
      <c r="A26" s="23"/>
      <c r="B26" s="34"/>
      <c r="C26" s="3"/>
      <c r="D26" s="26"/>
      <c r="E26" s="27"/>
      <c r="F26" s="36"/>
      <c r="G26" s="3"/>
      <c r="H26" s="3"/>
      <c r="I26" s="30"/>
    </row>
    <row r="27" spans="1:9" ht="28.5" customHeight="1">
      <c r="A27" s="23"/>
      <c r="B27" s="34"/>
      <c r="C27" s="3"/>
      <c r="D27" s="26"/>
      <c r="E27" s="27"/>
      <c r="F27" s="36"/>
      <c r="G27" s="3"/>
      <c r="H27" s="3"/>
      <c r="I27" s="30"/>
    </row>
    <row r="28" spans="1:9" ht="28.5" customHeight="1">
      <c r="A28" s="37"/>
      <c r="B28" s="38"/>
      <c r="C28" s="39"/>
      <c r="D28" s="40"/>
      <c r="E28" s="41"/>
      <c r="F28" s="42"/>
      <c r="G28" s="39"/>
      <c r="H28" s="39"/>
      <c r="I28" s="15"/>
    </row>
    <row r="29" spans="1:9" ht="28.5" customHeight="1">
      <c r="A29" s="39"/>
      <c r="B29" s="43" t="s">
        <v>17</v>
      </c>
      <c r="C29" s="44"/>
      <c r="D29" s="44"/>
      <c r="E29" s="14"/>
      <c r="F29" s="45"/>
      <c r="G29" s="39"/>
      <c r="H29" s="39"/>
      <c r="I29" s="15"/>
    </row>
    <row r="30" spans="1:9" ht="3.75" customHeight="1">
      <c r="A30" s="16"/>
      <c r="I30" s="17"/>
    </row>
    <row r="31" spans="1:9">
      <c r="A31" s="16"/>
      <c r="B31" s="1" t="s">
        <v>18</v>
      </c>
      <c r="I31" s="17"/>
    </row>
    <row r="32" spans="1:9" ht="17.25">
      <c r="A32" s="16"/>
      <c r="G32" s="12" t="s">
        <v>19</v>
      </c>
      <c r="H32" s="46"/>
      <c r="I32" s="17"/>
    </row>
    <row r="33" spans="1:9" ht="17.25">
      <c r="A33" s="16"/>
      <c r="G33" s="12" t="s">
        <v>20</v>
      </c>
      <c r="H33" s="46"/>
      <c r="I33" s="17"/>
    </row>
    <row r="34" spans="1:9" ht="17.25">
      <c r="A34" s="16"/>
      <c r="B34" s="1" t="s">
        <v>21</v>
      </c>
      <c r="G34" s="12" t="s">
        <v>22</v>
      </c>
      <c r="H34" s="46"/>
      <c r="I34" s="17"/>
    </row>
    <row r="35" spans="1:9">
      <c r="A35" s="16"/>
      <c r="I35" s="17"/>
    </row>
    <row r="36" spans="1:9">
      <c r="A36" s="39"/>
      <c r="B36" s="12"/>
      <c r="C36" s="12"/>
      <c r="D36" s="12"/>
      <c r="E36" s="12"/>
      <c r="F36" s="12"/>
      <c r="G36" s="12"/>
      <c r="H36" s="12"/>
      <c r="I36" s="15"/>
    </row>
  </sheetData>
  <phoneticPr fontId="2"/>
  <printOptions horizontalCentered="1" verticalCentered="1"/>
  <pageMargins left="0.78740157480314965" right="0.39370078740157483" top="0.39370078740157483" bottom="0.35433070866141736" header="0.11811023622047245" footer="0.19685039370078741"/>
  <pageSetup paperSize="9" scale="90" orientation="portrait" horizontalDpi="4294967293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31" zoomScaleNormal="100" workbookViewId="0">
      <selection activeCell="P24" sqref="P24"/>
    </sheetView>
  </sheetViews>
  <sheetFormatPr defaultRowHeight="13.5"/>
  <cols>
    <col min="1" max="7" width="12.5" style="274" customWidth="1"/>
    <col min="8" max="16384" width="9" style="274"/>
  </cols>
  <sheetData>
    <row r="1" spans="1:8" ht="39" customHeight="1"/>
    <row r="2" spans="1:8" ht="20.25" customHeight="1">
      <c r="D2" s="275"/>
    </row>
    <row r="3" spans="1:8" ht="34.5" customHeight="1">
      <c r="A3" s="471"/>
      <c r="B3" s="470"/>
      <c r="C3" s="470"/>
      <c r="D3" s="470"/>
      <c r="E3" s="470"/>
      <c r="F3" s="470"/>
      <c r="G3" s="470"/>
    </row>
    <row r="4" spans="1:8" ht="78" customHeight="1">
      <c r="A4" s="475" t="s">
        <v>304</v>
      </c>
      <c r="B4" s="476"/>
      <c r="C4" s="476"/>
      <c r="D4" s="476"/>
      <c r="E4" s="476"/>
      <c r="F4" s="476"/>
      <c r="G4" s="476"/>
    </row>
    <row r="6" spans="1:8" ht="28.5">
      <c r="A6" s="472"/>
      <c r="B6" s="470"/>
      <c r="C6" s="470"/>
      <c r="D6" s="470"/>
      <c r="E6" s="470"/>
      <c r="F6" s="470"/>
      <c r="G6" s="470"/>
    </row>
    <row r="7" spans="1:8" ht="28.5">
      <c r="C7" s="276"/>
      <c r="D7" s="276"/>
      <c r="E7" s="276"/>
      <c r="F7" s="276"/>
      <c r="G7" s="276"/>
    </row>
    <row r="12" spans="1:8" ht="57.75" customHeight="1">
      <c r="A12" s="473" t="s">
        <v>305</v>
      </c>
      <c r="B12" s="474"/>
      <c r="C12" s="474"/>
      <c r="D12" s="474"/>
      <c r="E12" s="474"/>
      <c r="F12" s="474"/>
      <c r="G12" s="474"/>
      <c r="H12" s="277"/>
    </row>
    <row r="13" spans="1:8" ht="22.5" customHeight="1"/>
    <row r="14" spans="1:8" ht="22.5" customHeight="1"/>
    <row r="15" spans="1:8" ht="22.5" customHeight="1"/>
    <row r="16" spans="1:8" ht="22.5" customHeight="1"/>
    <row r="17" spans="1:8" ht="22.5" customHeight="1"/>
    <row r="18" spans="1:8" ht="22.5" customHeight="1"/>
    <row r="19" spans="1:8" ht="22.5" customHeight="1"/>
    <row r="20" spans="1:8" ht="22.5" customHeight="1"/>
    <row r="21" spans="1:8" ht="22.5" customHeight="1"/>
    <row r="22" spans="1:8" ht="22.5" customHeight="1"/>
    <row r="23" spans="1:8" ht="22.5" customHeight="1"/>
    <row r="24" spans="1:8" ht="22.5" customHeight="1"/>
    <row r="25" spans="1:8" ht="22.5" customHeight="1"/>
    <row r="26" spans="1:8" ht="22.5" customHeight="1"/>
    <row r="27" spans="1:8" ht="22.5" customHeight="1">
      <c r="B27" s="467"/>
      <c r="C27" s="468"/>
      <c r="D27" s="468"/>
      <c r="E27" s="468"/>
      <c r="F27" s="468"/>
      <c r="G27" s="468"/>
      <c r="H27" s="468"/>
    </row>
    <row r="28" spans="1:8" ht="22.5" customHeight="1"/>
    <row r="29" spans="1:8" ht="22.5" customHeight="1">
      <c r="A29" s="467" t="s">
        <v>306</v>
      </c>
      <c r="B29" s="468"/>
      <c r="C29" s="468"/>
      <c r="D29" s="468"/>
      <c r="E29" s="468"/>
      <c r="F29" s="468"/>
      <c r="G29" s="468"/>
    </row>
    <row r="30" spans="1:8" ht="10.5" customHeight="1"/>
    <row r="31" spans="1:8" ht="26.25" customHeight="1">
      <c r="A31" s="469" t="s">
        <v>307</v>
      </c>
      <c r="B31" s="470"/>
      <c r="C31" s="470"/>
      <c r="D31" s="470"/>
      <c r="E31" s="470"/>
      <c r="F31" s="470"/>
      <c r="G31" s="470"/>
    </row>
    <row r="32" spans="1:8" ht="22.5" customHeight="1">
      <c r="E32" s="278"/>
      <c r="F32" s="278"/>
    </row>
  </sheetData>
  <mergeCells count="7">
    <mergeCell ref="B27:H27"/>
    <mergeCell ref="A29:G29"/>
    <mergeCell ref="A31:G31"/>
    <mergeCell ref="A3:G3"/>
    <mergeCell ref="A6:G6"/>
    <mergeCell ref="A12:G12"/>
    <mergeCell ref="A4:G4"/>
  </mergeCells>
  <phoneticPr fontId="2"/>
  <printOptions horizontalCentered="1"/>
  <pageMargins left="0.59055118110236227" right="0.39370078740157483" top="0.77" bottom="0.55000000000000004" header="0.51181102362204722" footer="0.36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zoomScaleNormal="100" workbookViewId="0">
      <selection activeCell="O8" sqref="O8"/>
    </sheetView>
  </sheetViews>
  <sheetFormatPr defaultRowHeight="13.5"/>
  <cols>
    <col min="1" max="1" width="1" style="86" customWidth="1"/>
    <col min="2" max="2" width="21" style="86" bestFit="1" customWidth="1"/>
    <col min="3" max="3" width="10.5" style="86" customWidth="1"/>
    <col min="4" max="4" width="2.625" style="86" customWidth="1"/>
    <col min="5" max="5" width="10" style="86" customWidth="1"/>
    <col min="6" max="6" width="3.125" style="86" customWidth="1"/>
    <col min="7" max="8" width="6" style="86" customWidth="1"/>
    <col min="9" max="9" width="3.125" style="86" customWidth="1"/>
    <col min="10" max="10" width="12.25" style="86" customWidth="1"/>
    <col min="11" max="11" width="6.375" style="86" customWidth="1"/>
    <col min="12" max="12" width="14.25" style="86" customWidth="1"/>
    <col min="13" max="13" width="1.875" style="86" customWidth="1"/>
    <col min="14" max="14" width="9.5" style="86" bestFit="1" customWidth="1"/>
    <col min="15" max="16384" width="9" style="86"/>
  </cols>
  <sheetData>
    <row r="2" spans="1:14" ht="17.25" customHeight="1"/>
    <row r="3" spans="1:14" ht="17.25" customHeight="1">
      <c r="L3" s="87" t="s">
        <v>137</v>
      </c>
    </row>
    <row r="4" spans="1:14" ht="15.75" customHeight="1"/>
    <row r="5" spans="1:14" ht="22.5" customHeight="1">
      <c r="G5" s="479" t="s">
        <v>138</v>
      </c>
      <c r="H5" s="479"/>
      <c r="I5" s="479"/>
      <c r="J5" s="479"/>
      <c r="K5" s="479"/>
      <c r="L5" s="479"/>
    </row>
    <row r="6" spans="1:14" ht="5.25" customHeight="1"/>
    <row r="7" spans="1:14">
      <c r="A7" s="88" t="s">
        <v>24</v>
      </c>
      <c r="J7" s="480" t="s">
        <v>43</v>
      </c>
      <c r="K7" s="480"/>
      <c r="L7" s="480"/>
    </row>
    <row r="8" spans="1:14" ht="6.75" customHeight="1">
      <c r="A8" s="88"/>
    </row>
    <row r="9" spans="1:14" ht="27" customHeight="1" thickBot="1">
      <c r="B9" s="90" t="s">
        <v>31</v>
      </c>
      <c r="C9" s="530" t="s">
        <v>32</v>
      </c>
      <c r="D9" s="531"/>
      <c r="E9" s="530" t="s">
        <v>33</v>
      </c>
      <c r="F9" s="538"/>
      <c r="G9" s="492" t="s">
        <v>139</v>
      </c>
      <c r="H9" s="493"/>
      <c r="I9" s="494"/>
      <c r="J9" s="91"/>
      <c r="K9" s="530" t="s">
        <v>34</v>
      </c>
      <c r="L9" s="531"/>
    </row>
    <row r="10" spans="1:14" ht="16.5" customHeight="1" thickTop="1">
      <c r="B10" s="92" t="s">
        <v>44</v>
      </c>
      <c r="C10" s="93">
        <v>400</v>
      </c>
      <c r="D10" s="94" t="s">
        <v>45</v>
      </c>
      <c r="E10" s="93">
        <v>496</v>
      </c>
      <c r="F10" s="95" t="s">
        <v>45</v>
      </c>
      <c r="G10" s="515">
        <f>E10-C10</f>
        <v>96</v>
      </c>
      <c r="H10" s="516"/>
      <c r="I10" s="96" t="s">
        <v>45</v>
      </c>
      <c r="J10" s="97"/>
      <c r="K10" s="558" t="s">
        <v>140</v>
      </c>
      <c r="L10" s="559"/>
    </row>
    <row r="11" spans="1:14" ht="19.5" customHeight="1">
      <c r="B11" s="98" t="s">
        <v>141</v>
      </c>
      <c r="C11" s="509">
        <f>C10*L11</f>
        <v>1600000</v>
      </c>
      <c r="D11" s="511"/>
      <c r="E11" s="539">
        <f>E10*L11</f>
        <v>1984000</v>
      </c>
      <c r="F11" s="540"/>
      <c r="G11" s="509">
        <f>E11-C11</f>
        <v>384000</v>
      </c>
      <c r="H11" s="510"/>
      <c r="I11" s="511"/>
      <c r="J11" s="99"/>
      <c r="K11" s="100" t="s">
        <v>142</v>
      </c>
      <c r="L11" s="101">
        <v>4000</v>
      </c>
    </row>
    <row r="12" spans="1:14" ht="20.25" customHeight="1">
      <c r="B12" s="102" t="s">
        <v>46</v>
      </c>
      <c r="C12" s="103">
        <v>50</v>
      </c>
      <c r="D12" s="104" t="s">
        <v>143</v>
      </c>
      <c r="E12" s="60">
        <v>53</v>
      </c>
      <c r="F12" s="105" t="s">
        <v>45</v>
      </c>
      <c r="G12" s="517">
        <f>E12-C12</f>
        <v>3</v>
      </c>
      <c r="H12" s="518"/>
      <c r="I12" s="106" t="s">
        <v>45</v>
      </c>
      <c r="J12" s="107"/>
      <c r="K12" s="556"/>
      <c r="L12" s="557"/>
    </row>
    <row r="13" spans="1:14" ht="20.25" customHeight="1">
      <c r="B13" s="108" t="s">
        <v>47</v>
      </c>
      <c r="C13" s="509">
        <f>C12*L13</f>
        <v>115500</v>
      </c>
      <c r="D13" s="511"/>
      <c r="E13" s="539">
        <f>E12*L13</f>
        <v>122430</v>
      </c>
      <c r="F13" s="540"/>
      <c r="G13" s="509">
        <f>E13-C13</f>
        <v>6930</v>
      </c>
      <c r="H13" s="510"/>
      <c r="I13" s="511"/>
      <c r="J13" s="109"/>
      <c r="K13" s="100" t="s">
        <v>48</v>
      </c>
      <c r="L13" s="110">
        <v>2310</v>
      </c>
      <c r="N13" s="365" t="s">
        <v>337</v>
      </c>
    </row>
    <row r="14" spans="1:14" ht="14.25" customHeight="1">
      <c r="B14" s="111" t="s">
        <v>144</v>
      </c>
      <c r="C14" s="528">
        <v>0</v>
      </c>
      <c r="D14" s="529"/>
      <c r="E14" s="536">
        <v>21</v>
      </c>
      <c r="F14" s="537"/>
      <c r="G14" s="512">
        <f>E14-C14</f>
        <v>21</v>
      </c>
      <c r="H14" s="513"/>
      <c r="I14" s="514"/>
      <c r="J14" s="112"/>
      <c r="K14" s="113" t="s">
        <v>145</v>
      </c>
      <c r="L14" s="114"/>
    </row>
    <row r="15" spans="1:14" ht="18" customHeight="1">
      <c r="B15" s="115" t="s">
        <v>26</v>
      </c>
      <c r="C15" s="489">
        <f>C11+C13</f>
        <v>1715500</v>
      </c>
      <c r="D15" s="491"/>
      <c r="E15" s="534">
        <f>E11+E13+E14</f>
        <v>2106451</v>
      </c>
      <c r="F15" s="535"/>
      <c r="G15" s="489">
        <f>G11+G13+G14</f>
        <v>390951</v>
      </c>
      <c r="H15" s="490"/>
      <c r="I15" s="491"/>
      <c r="J15" s="116"/>
      <c r="K15" s="117"/>
      <c r="L15" s="118"/>
    </row>
    <row r="16" spans="1:14">
      <c r="A16" s="86" t="s">
        <v>27</v>
      </c>
      <c r="B16" s="119"/>
      <c r="C16" s="120"/>
      <c r="D16" s="120"/>
      <c r="E16" s="120"/>
      <c r="F16" s="120"/>
      <c r="G16" s="495"/>
      <c r="H16" s="495"/>
      <c r="I16" s="495"/>
      <c r="J16" s="120"/>
      <c r="K16" s="120"/>
    </row>
    <row r="17" spans="1:16" ht="6.75" customHeight="1"/>
    <row r="18" spans="1:16" ht="27" customHeight="1" thickBot="1">
      <c r="B18" s="90" t="s">
        <v>31</v>
      </c>
      <c r="C18" s="530" t="s">
        <v>32</v>
      </c>
      <c r="D18" s="531"/>
      <c r="E18" s="530" t="s">
        <v>33</v>
      </c>
      <c r="F18" s="531"/>
      <c r="G18" s="492" t="s">
        <v>49</v>
      </c>
      <c r="H18" s="493"/>
      <c r="I18" s="494"/>
      <c r="J18" s="91" t="s">
        <v>15</v>
      </c>
      <c r="K18" s="530" t="s">
        <v>34</v>
      </c>
      <c r="L18" s="531"/>
    </row>
    <row r="19" spans="1:16" ht="27" customHeight="1" thickTop="1">
      <c r="B19" s="92" t="s">
        <v>146</v>
      </c>
      <c r="C19" s="526">
        <v>330000</v>
      </c>
      <c r="D19" s="527"/>
      <c r="E19" s="532">
        <f>①会場費!$H$38</f>
        <v>323240</v>
      </c>
      <c r="F19" s="533"/>
      <c r="G19" s="486">
        <f t="shared" ref="G19:G30" si="0">C19-E19</f>
        <v>6760</v>
      </c>
      <c r="H19" s="487"/>
      <c r="I19" s="488"/>
      <c r="J19" s="121" t="s">
        <v>147</v>
      </c>
      <c r="K19" s="553" t="s">
        <v>148</v>
      </c>
      <c r="L19" s="554"/>
    </row>
    <row r="20" spans="1:16" ht="27" customHeight="1">
      <c r="B20" s="122" t="s">
        <v>149</v>
      </c>
      <c r="C20" s="519">
        <v>275000</v>
      </c>
      <c r="D20" s="520"/>
      <c r="E20" s="523">
        <f>②印刷費!$F$30</f>
        <v>365400</v>
      </c>
      <c r="F20" s="522"/>
      <c r="G20" s="483">
        <f t="shared" si="0"/>
        <v>-90400</v>
      </c>
      <c r="H20" s="484"/>
      <c r="I20" s="485"/>
      <c r="J20" s="123" t="s">
        <v>150</v>
      </c>
      <c r="K20" s="541" t="s">
        <v>151</v>
      </c>
      <c r="L20" s="555"/>
      <c r="N20" s="477"/>
      <c r="O20" s="478"/>
      <c r="P20" s="478"/>
    </row>
    <row r="21" spans="1:16" ht="27" customHeight="1">
      <c r="B21" s="122" t="s">
        <v>152</v>
      </c>
      <c r="C21" s="519">
        <v>437750</v>
      </c>
      <c r="D21" s="520"/>
      <c r="E21" s="524">
        <f>③食費!$F$30</f>
        <v>472000</v>
      </c>
      <c r="F21" s="525"/>
      <c r="G21" s="483">
        <f t="shared" si="0"/>
        <v>-34250</v>
      </c>
      <c r="H21" s="484"/>
      <c r="I21" s="485"/>
      <c r="J21" s="123" t="s">
        <v>153</v>
      </c>
      <c r="K21" s="541" t="s">
        <v>154</v>
      </c>
      <c r="L21" s="542"/>
    </row>
    <row r="22" spans="1:16" ht="27" customHeight="1">
      <c r="B22" s="122" t="s">
        <v>155</v>
      </c>
      <c r="C22" s="519">
        <v>20000</v>
      </c>
      <c r="D22" s="520"/>
      <c r="E22" s="519">
        <v>20000</v>
      </c>
      <c r="F22" s="520"/>
      <c r="G22" s="483">
        <f t="shared" si="0"/>
        <v>0</v>
      </c>
      <c r="H22" s="484"/>
      <c r="I22" s="485"/>
      <c r="J22" s="123" t="s">
        <v>156</v>
      </c>
      <c r="K22" s="543" t="s">
        <v>157</v>
      </c>
      <c r="L22" s="544"/>
    </row>
    <row r="23" spans="1:16" ht="27" customHeight="1">
      <c r="B23" s="122" t="s">
        <v>158</v>
      </c>
      <c r="C23" s="519">
        <v>0</v>
      </c>
      <c r="D23" s="520"/>
      <c r="E23" s="519"/>
      <c r="F23" s="520"/>
      <c r="G23" s="483">
        <f t="shared" si="0"/>
        <v>0</v>
      </c>
      <c r="H23" s="484"/>
      <c r="I23" s="485"/>
      <c r="J23" s="123"/>
      <c r="K23" s="545"/>
      <c r="L23" s="546"/>
    </row>
    <row r="24" spans="1:16" ht="27" customHeight="1">
      <c r="B24" s="122" t="s">
        <v>159</v>
      </c>
      <c r="C24" s="519">
        <v>50000</v>
      </c>
      <c r="D24" s="520"/>
      <c r="E24" s="521">
        <f>⑥通信費!$F$29</f>
        <v>34340</v>
      </c>
      <c r="F24" s="522"/>
      <c r="G24" s="483">
        <f t="shared" si="0"/>
        <v>15660</v>
      </c>
      <c r="H24" s="484"/>
      <c r="I24" s="485"/>
      <c r="J24" s="123" t="s">
        <v>160</v>
      </c>
      <c r="K24" s="481" t="s">
        <v>161</v>
      </c>
      <c r="L24" s="547"/>
    </row>
    <row r="25" spans="1:16" ht="27" customHeight="1">
      <c r="B25" s="122" t="s">
        <v>162</v>
      </c>
      <c r="C25" s="519">
        <v>105000</v>
      </c>
      <c r="D25" s="520"/>
      <c r="E25" s="519">
        <f>⑦行事運営費!$F$30</f>
        <v>97150</v>
      </c>
      <c r="F25" s="520"/>
      <c r="G25" s="483">
        <f t="shared" si="0"/>
        <v>7850</v>
      </c>
      <c r="H25" s="484"/>
      <c r="I25" s="485"/>
      <c r="J25" s="123" t="s">
        <v>163</v>
      </c>
      <c r="K25" s="481" t="s">
        <v>164</v>
      </c>
      <c r="L25" s="482"/>
      <c r="N25" s="124"/>
    </row>
    <row r="26" spans="1:16" ht="27" customHeight="1">
      <c r="B26" s="122" t="s">
        <v>165</v>
      </c>
      <c r="C26" s="519">
        <v>92000</v>
      </c>
      <c r="D26" s="520"/>
      <c r="E26" s="519">
        <f>⑧行事反省会費!$H$34</f>
        <v>93649</v>
      </c>
      <c r="F26" s="520"/>
      <c r="G26" s="483">
        <f t="shared" si="0"/>
        <v>-1649</v>
      </c>
      <c r="H26" s="484"/>
      <c r="I26" s="485"/>
      <c r="J26" s="123" t="s">
        <v>166</v>
      </c>
      <c r="K26" s="541" t="s">
        <v>167</v>
      </c>
      <c r="L26" s="542"/>
    </row>
    <row r="27" spans="1:16" ht="27" customHeight="1">
      <c r="B27" s="122" t="s">
        <v>168</v>
      </c>
      <c r="C27" s="519">
        <v>20000</v>
      </c>
      <c r="D27" s="520"/>
      <c r="E27" s="519">
        <f>'⑨行事担当　反省会費'!$H$34</f>
        <v>20000</v>
      </c>
      <c r="F27" s="520"/>
      <c r="G27" s="483">
        <f t="shared" si="0"/>
        <v>0</v>
      </c>
      <c r="H27" s="484"/>
      <c r="I27" s="485"/>
      <c r="J27" s="123" t="s">
        <v>50</v>
      </c>
      <c r="K27" s="550"/>
      <c r="L27" s="551"/>
      <c r="P27" s="86" t="s">
        <v>169</v>
      </c>
    </row>
    <row r="28" spans="1:16" ht="27" customHeight="1">
      <c r="B28" s="122" t="s">
        <v>170</v>
      </c>
      <c r="C28" s="519">
        <v>20000</v>
      </c>
      <c r="D28" s="520"/>
      <c r="E28" s="519">
        <f>⑨リハーサル費!$H$34</f>
        <v>9500</v>
      </c>
      <c r="F28" s="520"/>
      <c r="G28" s="483">
        <f t="shared" si="0"/>
        <v>10500</v>
      </c>
      <c r="H28" s="484"/>
      <c r="I28" s="485"/>
      <c r="J28" s="123" t="s">
        <v>171</v>
      </c>
      <c r="K28" s="543" t="s">
        <v>172</v>
      </c>
      <c r="L28" s="552"/>
    </row>
    <row r="29" spans="1:16" ht="27" customHeight="1" thickBot="1">
      <c r="B29" s="125" t="s">
        <v>173</v>
      </c>
      <c r="C29" s="505">
        <v>35000</v>
      </c>
      <c r="D29" s="506"/>
      <c r="E29" s="505">
        <f>⑪雑費!$F$30</f>
        <v>20051</v>
      </c>
      <c r="F29" s="506"/>
      <c r="G29" s="499">
        <f t="shared" si="0"/>
        <v>14949</v>
      </c>
      <c r="H29" s="500"/>
      <c r="I29" s="501"/>
      <c r="J29" s="126" t="s">
        <v>174</v>
      </c>
      <c r="K29" s="548" t="s">
        <v>175</v>
      </c>
      <c r="L29" s="549"/>
    </row>
    <row r="30" spans="1:16" s="127" customFormat="1" ht="14.25" customHeight="1" thickTop="1">
      <c r="B30" s="128" t="s">
        <v>176</v>
      </c>
      <c r="C30" s="507">
        <f>SUM(C19:C29)</f>
        <v>1384750</v>
      </c>
      <c r="D30" s="508"/>
      <c r="E30" s="507">
        <f>SUM(E19:F29)</f>
        <v>1455330</v>
      </c>
      <c r="F30" s="508"/>
      <c r="G30" s="502">
        <f t="shared" si="0"/>
        <v>-70580</v>
      </c>
      <c r="H30" s="503"/>
      <c r="I30" s="504"/>
      <c r="J30" s="129"/>
      <c r="K30" s="130"/>
      <c r="L30" s="116"/>
    </row>
    <row r="31" spans="1:16" ht="19.5" customHeight="1">
      <c r="A31" s="86" t="s">
        <v>28</v>
      </c>
    </row>
    <row r="32" spans="1:16" ht="11.25" customHeight="1">
      <c r="J32" s="86" t="s">
        <v>51</v>
      </c>
    </row>
    <row r="33" spans="1:14" ht="17.25" customHeight="1">
      <c r="B33" s="120" t="s">
        <v>35</v>
      </c>
      <c r="C33" s="61">
        <f>C15</f>
        <v>1715500</v>
      </c>
      <c r="D33" s="62" t="s">
        <v>177</v>
      </c>
      <c r="E33" s="61">
        <f>C30</f>
        <v>1384750</v>
      </c>
      <c r="F33" s="63" t="s">
        <v>178</v>
      </c>
      <c r="G33" s="63"/>
      <c r="H33" s="496">
        <f>C33-E33</f>
        <v>330750</v>
      </c>
      <c r="I33" s="496"/>
      <c r="J33" s="127"/>
      <c r="K33" s="131" t="s">
        <v>52</v>
      </c>
      <c r="L33" s="132">
        <v>330750</v>
      </c>
    </row>
    <row r="34" spans="1:14" ht="17.25" customHeight="1">
      <c r="B34" s="120" t="s">
        <v>36</v>
      </c>
      <c r="C34" s="61">
        <f>E15</f>
        <v>2106451</v>
      </c>
      <c r="D34" s="62" t="s">
        <v>42</v>
      </c>
      <c r="E34" s="61">
        <f>E30</f>
        <v>1455330</v>
      </c>
      <c r="F34" s="64" t="s">
        <v>179</v>
      </c>
      <c r="G34" s="64"/>
      <c r="H34" s="496">
        <f>C34-E34</f>
        <v>651121</v>
      </c>
      <c r="I34" s="496"/>
      <c r="J34" s="127"/>
      <c r="K34" s="131" t="s">
        <v>53</v>
      </c>
      <c r="L34" s="133">
        <f>H33</f>
        <v>330750</v>
      </c>
    </row>
    <row r="35" spans="1:14" ht="17.25" customHeight="1">
      <c r="B35" s="120" t="s">
        <v>54</v>
      </c>
      <c r="C35" s="61">
        <f>H34</f>
        <v>651121</v>
      </c>
      <c r="D35" s="62" t="s">
        <v>42</v>
      </c>
      <c r="E35" s="61">
        <f>H33</f>
        <v>330750</v>
      </c>
      <c r="F35" s="64" t="s">
        <v>55</v>
      </c>
      <c r="G35" s="64"/>
      <c r="H35" s="496">
        <f>C35-E35</f>
        <v>320371</v>
      </c>
      <c r="I35" s="496"/>
      <c r="J35" s="127"/>
      <c r="K35" s="131" t="s">
        <v>56</v>
      </c>
      <c r="L35" s="133">
        <f>H34</f>
        <v>651121</v>
      </c>
    </row>
    <row r="36" spans="1:14" ht="17.25" customHeight="1" thickBot="1">
      <c r="A36" s="86" t="s">
        <v>37</v>
      </c>
      <c r="C36" s="127"/>
      <c r="D36" s="134"/>
      <c r="E36" s="127"/>
      <c r="F36" s="127"/>
      <c r="G36" s="127"/>
      <c r="H36" s="127"/>
      <c r="I36" s="127"/>
      <c r="J36" s="127"/>
      <c r="M36" s="135"/>
      <c r="N36" s="136"/>
    </row>
    <row r="37" spans="1:14" ht="17.25" customHeight="1" thickTop="1" thickBot="1">
      <c r="C37" s="61">
        <f>H34</f>
        <v>651121</v>
      </c>
      <c r="D37" s="134" t="s">
        <v>57</v>
      </c>
      <c r="E37" s="61">
        <v>0</v>
      </c>
      <c r="F37" s="137" t="s">
        <v>58</v>
      </c>
      <c r="G37" s="138"/>
      <c r="H37" s="497">
        <f>C37+E37</f>
        <v>651121</v>
      </c>
      <c r="I37" s="498"/>
      <c r="J37" s="127"/>
      <c r="K37" s="89" t="s">
        <v>29</v>
      </c>
      <c r="M37" s="135"/>
      <c r="N37" s="136"/>
    </row>
    <row r="38" spans="1:14" ht="14.25" thickTop="1">
      <c r="A38" s="139" t="s">
        <v>38</v>
      </c>
      <c r="B38" s="139"/>
      <c r="C38" s="139"/>
      <c r="D38" s="139"/>
      <c r="E38" s="139"/>
      <c r="F38" s="139"/>
      <c r="G38" s="120"/>
      <c r="H38" s="120"/>
      <c r="I38" s="120"/>
      <c r="J38" s="139"/>
      <c r="K38" s="139"/>
      <c r="L38" s="139"/>
      <c r="N38" s="136"/>
    </row>
    <row r="39" spans="1:14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</row>
    <row r="43" spans="1:14" ht="21" customHeight="1"/>
  </sheetData>
  <mergeCells count="79">
    <mergeCell ref="K9:L9"/>
    <mergeCell ref="K18:L18"/>
    <mergeCell ref="K19:L19"/>
    <mergeCell ref="K20:L20"/>
    <mergeCell ref="K12:L12"/>
    <mergeCell ref="K10:L10"/>
    <mergeCell ref="K23:L23"/>
    <mergeCell ref="K24:L24"/>
    <mergeCell ref="K29:L29"/>
    <mergeCell ref="K26:L26"/>
    <mergeCell ref="K27:L27"/>
    <mergeCell ref="K28:L28"/>
    <mergeCell ref="C11:D11"/>
    <mergeCell ref="E9:F9"/>
    <mergeCell ref="E13:F13"/>
    <mergeCell ref="E11:F11"/>
    <mergeCell ref="C9:D9"/>
    <mergeCell ref="C19:D19"/>
    <mergeCell ref="C13:D13"/>
    <mergeCell ref="C14:D14"/>
    <mergeCell ref="E18:F18"/>
    <mergeCell ref="E19:F19"/>
    <mergeCell ref="C15:D15"/>
    <mergeCell ref="E15:F15"/>
    <mergeCell ref="E14:F14"/>
    <mergeCell ref="C18:D18"/>
    <mergeCell ref="C20:D20"/>
    <mergeCell ref="E20:F20"/>
    <mergeCell ref="C21:D21"/>
    <mergeCell ref="E21:F21"/>
    <mergeCell ref="C22:D22"/>
    <mergeCell ref="E27:F27"/>
    <mergeCell ref="C28:D28"/>
    <mergeCell ref="E28:F28"/>
    <mergeCell ref="C23:D23"/>
    <mergeCell ref="E22:F22"/>
    <mergeCell ref="E23:F23"/>
    <mergeCell ref="C24:D24"/>
    <mergeCell ref="C25:D25"/>
    <mergeCell ref="E24:F24"/>
    <mergeCell ref="E25:F25"/>
    <mergeCell ref="C29:D29"/>
    <mergeCell ref="C30:D30"/>
    <mergeCell ref="E30:F30"/>
    <mergeCell ref="E29:F29"/>
    <mergeCell ref="G9:I9"/>
    <mergeCell ref="G11:I11"/>
    <mergeCell ref="G13:I13"/>
    <mergeCell ref="G14:I14"/>
    <mergeCell ref="G10:H10"/>
    <mergeCell ref="G12:H12"/>
    <mergeCell ref="G27:I27"/>
    <mergeCell ref="G28:I28"/>
    <mergeCell ref="G26:I26"/>
    <mergeCell ref="C26:D26"/>
    <mergeCell ref="C27:D27"/>
    <mergeCell ref="E26:F26"/>
    <mergeCell ref="H35:I35"/>
    <mergeCell ref="H37:I37"/>
    <mergeCell ref="G29:I29"/>
    <mergeCell ref="G30:I30"/>
    <mergeCell ref="H33:I33"/>
    <mergeCell ref="H34:I34"/>
    <mergeCell ref="N20:P20"/>
    <mergeCell ref="G5:L5"/>
    <mergeCell ref="J7:L7"/>
    <mergeCell ref="K25:L25"/>
    <mergeCell ref="G21:I21"/>
    <mergeCell ref="G22:I22"/>
    <mergeCell ref="G19:I19"/>
    <mergeCell ref="G20:I20"/>
    <mergeCell ref="G23:I23"/>
    <mergeCell ref="G24:I24"/>
    <mergeCell ref="G15:I15"/>
    <mergeCell ref="G18:I18"/>
    <mergeCell ref="G25:I25"/>
    <mergeCell ref="G16:I16"/>
    <mergeCell ref="K21:L21"/>
    <mergeCell ref="K22:L22"/>
  </mergeCells>
  <phoneticPr fontId="2"/>
  <printOptions gridLinesSet="0"/>
  <pageMargins left="0.6" right="0.2" top="0.39" bottom="0.19" header="0.27" footer="0.2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1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1" width="12" style="140" customWidth="1"/>
    <col min="12" max="16384" width="9" style="140"/>
  </cols>
  <sheetData>
    <row r="3" spans="1:9" ht="4.5" customHeight="1"/>
    <row r="4" spans="1:9">
      <c r="G4" s="564" t="s">
        <v>180</v>
      </c>
      <c r="H4" s="564"/>
      <c r="I4" s="564"/>
    </row>
    <row r="5" spans="1:9" ht="4.5" customHeight="1"/>
    <row r="6" spans="1:9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9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9" ht="24.75" customHeight="1">
      <c r="A8" s="147"/>
      <c r="B8" s="145" t="s">
        <v>59</v>
      </c>
      <c r="I8" s="148"/>
    </row>
    <row r="9" spans="1:9">
      <c r="A9" s="147"/>
      <c r="I9" s="148"/>
    </row>
    <row r="10" spans="1:9" ht="25.5" customHeight="1">
      <c r="A10" s="149" t="s">
        <v>9</v>
      </c>
      <c r="B10" s="150" t="s">
        <v>10</v>
      </c>
      <c r="C10" s="150" t="s">
        <v>60</v>
      </c>
      <c r="D10" s="151" t="s">
        <v>12</v>
      </c>
      <c r="E10" s="152" t="s">
        <v>13</v>
      </c>
      <c r="F10" s="150" t="s">
        <v>61</v>
      </c>
      <c r="G10" s="150" t="s">
        <v>15</v>
      </c>
      <c r="H10" s="150" t="s">
        <v>62</v>
      </c>
      <c r="I10" s="153"/>
    </row>
    <row r="11" spans="1:9" ht="20.25" customHeight="1">
      <c r="A11" s="154">
        <v>1</v>
      </c>
      <c r="B11" s="155" t="s">
        <v>183</v>
      </c>
      <c r="C11" s="57">
        <v>3300</v>
      </c>
      <c r="D11" s="156">
        <v>1</v>
      </c>
      <c r="E11" s="157" t="s">
        <v>40</v>
      </c>
      <c r="F11" s="57">
        <v>3300</v>
      </c>
      <c r="G11" s="158" t="s">
        <v>63</v>
      </c>
      <c r="H11" s="159"/>
      <c r="I11" s="160"/>
    </row>
    <row r="12" spans="1:9" ht="20.25" customHeight="1">
      <c r="A12" s="154">
        <v>2</v>
      </c>
      <c r="B12" s="155" t="s">
        <v>184</v>
      </c>
      <c r="C12" s="57">
        <v>18990</v>
      </c>
      <c r="D12" s="84">
        <v>1</v>
      </c>
      <c r="E12" s="161" t="s">
        <v>40</v>
      </c>
      <c r="F12" s="57">
        <v>18990</v>
      </c>
      <c r="G12" s="162" t="s">
        <v>135</v>
      </c>
      <c r="H12" s="159"/>
      <c r="I12" s="160"/>
    </row>
    <row r="13" spans="1:9" ht="20.25" customHeight="1">
      <c r="A13" s="154">
        <v>3</v>
      </c>
      <c r="B13" s="155" t="s">
        <v>185</v>
      </c>
      <c r="C13" s="57">
        <v>63000</v>
      </c>
      <c r="D13" s="84">
        <v>1</v>
      </c>
      <c r="E13" s="161" t="s">
        <v>40</v>
      </c>
      <c r="F13" s="57">
        <v>63000</v>
      </c>
      <c r="G13" s="162" t="s">
        <v>135</v>
      </c>
      <c r="H13" s="159"/>
      <c r="I13" s="160"/>
    </row>
    <row r="14" spans="1:9" ht="20.25" customHeight="1">
      <c r="A14" s="154">
        <v>4</v>
      </c>
      <c r="B14" s="155" t="s">
        <v>186</v>
      </c>
      <c r="C14" s="57">
        <v>12280</v>
      </c>
      <c r="D14" s="84">
        <v>1</v>
      </c>
      <c r="E14" s="161" t="s">
        <v>40</v>
      </c>
      <c r="F14" s="57">
        <v>12280</v>
      </c>
      <c r="G14" s="162" t="s">
        <v>135</v>
      </c>
      <c r="H14" s="159"/>
      <c r="I14" s="160"/>
    </row>
    <row r="15" spans="1:9" ht="20.25" customHeight="1">
      <c r="A15" s="154">
        <v>5</v>
      </c>
      <c r="B15" s="155" t="s">
        <v>187</v>
      </c>
      <c r="C15" s="57">
        <v>86000</v>
      </c>
      <c r="D15" s="84">
        <v>1</v>
      </c>
      <c r="E15" s="161" t="s">
        <v>40</v>
      </c>
      <c r="F15" s="57">
        <v>86000</v>
      </c>
      <c r="G15" s="162" t="s">
        <v>135</v>
      </c>
      <c r="H15" s="159"/>
      <c r="I15" s="160"/>
    </row>
    <row r="16" spans="1:9" ht="20.25" customHeight="1">
      <c r="A16" s="154">
        <v>6</v>
      </c>
      <c r="B16" s="155" t="s">
        <v>188</v>
      </c>
      <c r="C16" s="57">
        <v>1230</v>
      </c>
      <c r="D16" s="84">
        <v>1</v>
      </c>
      <c r="E16" s="161" t="s">
        <v>40</v>
      </c>
      <c r="F16" s="57">
        <v>1230</v>
      </c>
      <c r="G16" s="163" t="s">
        <v>135</v>
      </c>
      <c r="H16" s="159"/>
      <c r="I16" s="160"/>
    </row>
    <row r="17" spans="1:12" ht="20.25" customHeight="1">
      <c r="A17" s="154">
        <v>7</v>
      </c>
      <c r="B17" s="155" t="s">
        <v>189</v>
      </c>
      <c r="C17" s="57">
        <v>9000</v>
      </c>
      <c r="D17" s="84">
        <v>1</v>
      </c>
      <c r="E17" s="161" t="s">
        <v>40</v>
      </c>
      <c r="F17" s="57">
        <v>9000</v>
      </c>
      <c r="G17" s="163" t="s">
        <v>135</v>
      </c>
      <c r="H17" s="159"/>
      <c r="I17" s="160"/>
    </row>
    <row r="18" spans="1:12" ht="20.25" customHeight="1">
      <c r="A18" s="154">
        <v>8</v>
      </c>
      <c r="B18" s="155" t="s">
        <v>190</v>
      </c>
      <c r="C18" s="57">
        <v>5100</v>
      </c>
      <c r="D18" s="84">
        <v>1</v>
      </c>
      <c r="E18" s="161" t="s">
        <v>40</v>
      </c>
      <c r="F18" s="57">
        <v>5100</v>
      </c>
      <c r="G18" s="163" t="s">
        <v>135</v>
      </c>
      <c r="H18" s="159"/>
      <c r="I18" s="160"/>
      <c r="L18" s="164"/>
    </row>
    <row r="19" spans="1:12" ht="20.25" customHeight="1">
      <c r="A19" s="154">
        <v>9</v>
      </c>
      <c r="B19" s="155" t="s">
        <v>191</v>
      </c>
      <c r="C19" s="57">
        <v>35800</v>
      </c>
      <c r="D19" s="84">
        <v>1</v>
      </c>
      <c r="E19" s="161" t="s">
        <v>40</v>
      </c>
      <c r="F19" s="57">
        <v>35800</v>
      </c>
      <c r="G19" s="163" t="s">
        <v>135</v>
      </c>
      <c r="H19" s="165"/>
      <c r="I19" s="160"/>
    </row>
    <row r="20" spans="1:12" ht="20.25" customHeight="1">
      <c r="A20" s="154">
        <v>10</v>
      </c>
      <c r="B20" s="155" t="s">
        <v>192</v>
      </c>
      <c r="C20" s="57">
        <v>550</v>
      </c>
      <c r="D20" s="84">
        <v>1</v>
      </c>
      <c r="E20" s="161" t="s">
        <v>40</v>
      </c>
      <c r="F20" s="57">
        <v>550</v>
      </c>
      <c r="G20" s="166" t="s">
        <v>135</v>
      </c>
      <c r="H20" s="159"/>
      <c r="I20" s="160"/>
      <c r="K20" s="164"/>
    </row>
    <row r="21" spans="1:12" ht="20.25" customHeight="1">
      <c r="A21" s="154">
        <v>11</v>
      </c>
      <c r="B21" s="155" t="s">
        <v>193</v>
      </c>
      <c r="C21" s="57">
        <v>12100</v>
      </c>
      <c r="D21" s="84">
        <v>1</v>
      </c>
      <c r="E21" s="161" t="s">
        <v>40</v>
      </c>
      <c r="F21" s="57">
        <v>12100</v>
      </c>
      <c r="G21" s="166" t="s">
        <v>135</v>
      </c>
      <c r="H21" s="159"/>
      <c r="I21" s="160"/>
    </row>
    <row r="22" spans="1:12" ht="20.25" customHeight="1">
      <c r="A22" s="154">
        <v>12</v>
      </c>
      <c r="B22" s="155" t="s">
        <v>194</v>
      </c>
      <c r="C22" s="57">
        <v>550</v>
      </c>
      <c r="D22" s="84">
        <v>1</v>
      </c>
      <c r="E22" s="161" t="s">
        <v>40</v>
      </c>
      <c r="F22" s="57">
        <v>550</v>
      </c>
      <c r="G22" s="166" t="s">
        <v>135</v>
      </c>
      <c r="H22" s="167"/>
      <c r="I22" s="168"/>
    </row>
    <row r="23" spans="1:12" ht="20.25" customHeight="1">
      <c r="A23" s="154">
        <v>13</v>
      </c>
      <c r="B23" s="155" t="s">
        <v>195</v>
      </c>
      <c r="C23" s="169">
        <v>7700</v>
      </c>
      <c r="D23" s="84">
        <v>1</v>
      </c>
      <c r="E23" s="161" t="s">
        <v>40</v>
      </c>
      <c r="F23" s="169">
        <v>7700</v>
      </c>
      <c r="G23" s="166" t="s">
        <v>135</v>
      </c>
      <c r="H23" s="167"/>
      <c r="I23" s="168"/>
    </row>
    <row r="24" spans="1:12" ht="20.25" customHeight="1">
      <c r="A24" s="154">
        <v>14</v>
      </c>
      <c r="B24" s="155" t="s">
        <v>196</v>
      </c>
      <c r="C24" s="169">
        <v>2400</v>
      </c>
      <c r="D24" s="84">
        <v>1</v>
      </c>
      <c r="E24" s="161" t="s">
        <v>40</v>
      </c>
      <c r="F24" s="169">
        <v>2400</v>
      </c>
      <c r="G24" s="166" t="s">
        <v>135</v>
      </c>
      <c r="H24" s="167"/>
      <c r="I24" s="168"/>
      <c r="K24" s="164"/>
    </row>
    <row r="25" spans="1:12" ht="27.75" customHeight="1">
      <c r="A25" s="154">
        <v>15</v>
      </c>
      <c r="B25" s="170" t="s">
        <v>197</v>
      </c>
      <c r="C25" s="57">
        <v>51350</v>
      </c>
      <c r="D25" s="84">
        <v>1</v>
      </c>
      <c r="E25" s="161" t="s">
        <v>40</v>
      </c>
      <c r="F25" s="57">
        <v>51350</v>
      </c>
      <c r="G25" s="171" t="s">
        <v>198</v>
      </c>
      <c r="H25" s="159"/>
      <c r="I25" s="160"/>
      <c r="L25" s="164">
        <f>SUM(F25:F33)</f>
        <v>65240</v>
      </c>
    </row>
    <row r="26" spans="1:12" ht="27.75" customHeight="1">
      <c r="A26" s="154">
        <v>16</v>
      </c>
      <c r="B26" s="170" t="s">
        <v>199</v>
      </c>
      <c r="C26" s="57">
        <v>1500</v>
      </c>
      <c r="D26" s="84">
        <v>1</v>
      </c>
      <c r="E26" s="161" t="s">
        <v>40</v>
      </c>
      <c r="F26" s="57">
        <v>1500</v>
      </c>
      <c r="G26" s="171" t="s">
        <v>198</v>
      </c>
      <c r="H26" s="167"/>
      <c r="I26" s="168"/>
    </row>
    <row r="27" spans="1:12" ht="27.75" customHeight="1">
      <c r="A27" s="154">
        <v>17</v>
      </c>
      <c r="B27" s="170" t="s">
        <v>200</v>
      </c>
      <c r="C27" s="57">
        <v>2070</v>
      </c>
      <c r="D27" s="84">
        <v>1</v>
      </c>
      <c r="E27" s="161" t="s">
        <v>40</v>
      </c>
      <c r="F27" s="57">
        <v>2070</v>
      </c>
      <c r="G27" s="171" t="s">
        <v>198</v>
      </c>
      <c r="H27" s="159"/>
      <c r="I27" s="160"/>
    </row>
    <row r="28" spans="1:12" ht="27.75" customHeight="1">
      <c r="A28" s="154">
        <v>18</v>
      </c>
      <c r="B28" s="170" t="s">
        <v>201</v>
      </c>
      <c r="C28" s="57">
        <v>3140</v>
      </c>
      <c r="D28" s="84">
        <v>1</v>
      </c>
      <c r="E28" s="161" t="s">
        <v>40</v>
      </c>
      <c r="F28" s="57">
        <v>3140</v>
      </c>
      <c r="G28" s="166" t="s">
        <v>198</v>
      </c>
      <c r="H28" s="159"/>
      <c r="I28" s="160"/>
      <c r="K28" s="164"/>
    </row>
    <row r="29" spans="1:12" ht="27.75" customHeight="1">
      <c r="A29" s="154">
        <v>19</v>
      </c>
      <c r="B29" s="170" t="s">
        <v>202</v>
      </c>
      <c r="C29" s="57">
        <v>1830</v>
      </c>
      <c r="D29" s="84">
        <v>1</v>
      </c>
      <c r="E29" s="161" t="s">
        <v>40</v>
      </c>
      <c r="F29" s="57">
        <v>1830</v>
      </c>
      <c r="G29" s="166" t="s">
        <v>198</v>
      </c>
      <c r="H29" s="159"/>
      <c r="I29" s="160"/>
    </row>
    <row r="30" spans="1:12" ht="27.75" customHeight="1">
      <c r="A30" s="154">
        <v>20</v>
      </c>
      <c r="B30" s="170" t="s">
        <v>203</v>
      </c>
      <c r="C30" s="57">
        <v>1900</v>
      </c>
      <c r="D30" s="84">
        <v>1</v>
      </c>
      <c r="E30" s="161" t="s">
        <v>40</v>
      </c>
      <c r="F30" s="57">
        <v>1900</v>
      </c>
      <c r="G30" s="166" t="s">
        <v>198</v>
      </c>
      <c r="H30" s="159"/>
      <c r="I30" s="160"/>
    </row>
    <row r="31" spans="1:12" ht="27.75" customHeight="1">
      <c r="A31" s="154">
        <v>21</v>
      </c>
      <c r="B31" s="170" t="s">
        <v>204</v>
      </c>
      <c r="C31" s="57">
        <v>2070</v>
      </c>
      <c r="D31" s="84">
        <v>1</v>
      </c>
      <c r="E31" s="161" t="s">
        <v>40</v>
      </c>
      <c r="F31" s="57">
        <v>2070</v>
      </c>
      <c r="G31" s="171" t="s">
        <v>198</v>
      </c>
      <c r="H31" s="167"/>
      <c r="I31" s="168"/>
    </row>
    <row r="32" spans="1:12" ht="27.75" customHeight="1">
      <c r="A32" s="154">
        <v>22</v>
      </c>
      <c r="B32" s="170" t="s">
        <v>205</v>
      </c>
      <c r="C32" s="57">
        <v>1350</v>
      </c>
      <c r="D32" s="84">
        <v>1</v>
      </c>
      <c r="E32" s="161" t="s">
        <v>40</v>
      </c>
      <c r="F32" s="57">
        <v>1350</v>
      </c>
      <c r="G32" s="166" t="s">
        <v>198</v>
      </c>
      <c r="H32" s="167"/>
      <c r="I32" s="168"/>
    </row>
    <row r="33" spans="1:9" ht="27.75" customHeight="1">
      <c r="A33" s="154">
        <v>23</v>
      </c>
      <c r="B33" s="170" t="s">
        <v>206</v>
      </c>
      <c r="C33" s="57">
        <v>30</v>
      </c>
      <c r="D33" s="84">
        <v>1</v>
      </c>
      <c r="E33" s="161" t="s">
        <v>40</v>
      </c>
      <c r="F33" s="57">
        <v>30</v>
      </c>
      <c r="G33" s="166" t="s">
        <v>198</v>
      </c>
      <c r="H33" s="167"/>
      <c r="I33" s="168"/>
    </row>
    <row r="34" spans="1:9" ht="25.5" customHeight="1">
      <c r="A34" s="144"/>
      <c r="B34" s="172" t="s">
        <v>17</v>
      </c>
      <c r="C34" s="173"/>
      <c r="D34" s="173"/>
      <c r="E34" s="173"/>
      <c r="F34" s="174">
        <f>SUM(F11:F33)</f>
        <v>323240</v>
      </c>
      <c r="G34" s="144"/>
      <c r="H34" s="144"/>
      <c r="I34" s="146"/>
    </row>
    <row r="35" spans="1:9" ht="3.75" customHeight="1">
      <c r="A35" s="147"/>
      <c r="I35" s="148"/>
    </row>
    <row r="36" spans="1:9">
      <c r="A36" s="147"/>
      <c r="B36" s="140" t="s">
        <v>18</v>
      </c>
      <c r="I36" s="148"/>
    </row>
    <row r="37" spans="1:9" ht="17.25">
      <c r="A37" s="147"/>
      <c r="G37" s="145" t="s">
        <v>19</v>
      </c>
      <c r="H37" s="175">
        <f>会計報告!C19</f>
        <v>330000</v>
      </c>
      <c r="I37" s="148"/>
    </row>
    <row r="38" spans="1:9" ht="17.25">
      <c r="A38" s="147"/>
      <c r="G38" s="145" t="s">
        <v>20</v>
      </c>
      <c r="H38" s="175">
        <f>F34</f>
        <v>323240</v>
      </c>
      <c r="I38" s="148"/>
    </row>
    <row r="39" spans="1:9" ht="17.25">
      <c r="A39" s="147"/>
      <c r="B39" s="140" t="s">
        <v>21</v>
      </c>
      <c r="G39" s="145" t="s">
        <v>22</v>
      </c>
      <c r="H39" s="176">
        <f>H37-H38</f>
        <v>6760</v>
      </c>
      <c r="I39" s="148"/>
    </row>
    <row r="40" spans="1:9">
      <c r="A40" s="147"/>
      <c r="I40" s="148"/>
    </row>
    <row r="41" spans="1:9">
      <c r="A41" s="144"/>
      <c r="B41" s="145"/>
      <c r="C41" s="145"/>
      <c r="D41" s="145"/>
      <c r="E41" s="145"/>
      <c r="F41" s="145"/>
      <c r="G41" s="145"/>
      <c r="H41" s="145"/>
      <c r="I41" s="146"/>
    </row>
  </sheetData>
  <mergeCells count="3">
    <mergeCell ref="C7:F7"/>
    <mergeCell ref="C6:F6"/>
    <mergeCell ref="G4:I4"/>
  </mergeCells>
  <phoneticPr fontId="16"/>
  <pageMargins left="0.75" right="0.14000000000000001" top="0.63" bottom="0.19" header="0.51200000000000001" footer="0.23"/>
  <pageSetup paperSize="9" orientation="portrait" horizontalDpi="300" verticalDpi="300" r:id="rId1"/>
  <headerFooter alignWithMargins="0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7"/>
  <sheetViews>
    <sheetView zoomScaleNormal="100" workbookViewId="0">
      <selection activeCell="P24" sqref="P24"/>
    </sheetView>
  </sheetViews>
  <sheetFormatPr defaultRowHeight="13.5"/>
  <cols>
    <col min="1" max="1" width="3.375" style="177" customWidth="1"/>
    <col min="2" max="2" width="32.125" style="177" customWidth="1"/>
    <col min="3" max="3" width="7.625" style="177" customWidth="1"/>
    <col min="4" max="4" width="4.875" style="177" customWidth="1"/>
    <col min="5" max="5" width="2.875" style="177" customWidth="1"/>
    <col min="6" max="6" width="13.625" style="177" customWidth="1"/>
    <col min="7" max="7" width="11.25" style="178" customWidth="1"/>
    <col min="8" max="8" width="13.125" style="177" customWidth="1"/>
    <col min="9" max="9" width="1.875" style="177" customWidth="1"/>
    <col min="10" max="10" width="0.75" style="177" customWidth="1"/>
    <col min="11" max="16384" width="9" style="177"/>
  </cols>
  <sheetData>
    <row r="3" spans="1:11" ht="4.5" customHeight="1"/>
    <row r="4" spans="1:11">
      <c r="G4" s="565" t="s">
        <v>180</v>
      </c>
      <c r="H4" s="565"/>
      <c r="I4" s="565"/>
    </row>
    <row r="5" spans="1:11" ht="4.5" customHeight="1"/>
    <row r="6" spans="1:11" ht="20.25" customHeight="1">
      <c r="A6" s="179" t="s">
        <v>7</v>
      </c>
      <c r="B6" s="180"/>
      <c r="C6" s="562" t="s">
        <v>181</v>
      </c>
      <c r="D6" s="563"/>
      <c r="E6" s="563"/>
      <c r="F6" s="563"/>
      <c r="G6" s="181"/>
      <c r="H6" s="180"/>
      <c r="I6" s="182"/>
    </row>
    <row r="7" spans="1:11" ht="20.25" customHeight="1">
      <c r="A7" s="183" t="s">
        <v>8</v>
      </c>
      <c r="B7" s="184"/>
      <c r="C7" s="560" t="s">
        <v>182</v>
      </c>
      <c r="D7" s="561"/>
      <c r="E7" s="561"/>
      <c r="F7" s="561"/>
      <c r="G7" s="185"/>
      <c r="H7" s="184"/>
      <c r="I7" s="186"/>
    </row>
    <row r="8" spans="1:11" ht="24.75" customHeight="1">
      <c r="A8" s="187"/>
      <c r="B8" s="184" t="s">
        <v>64</v>
      </c>
      <c r="I8" s="188"/>
    </row>
    <row r="9" spans="1:11">
      <c r="A9" s="187"/>
      <c r="I9" s="188"/>
    </row>
    <row r="10" spans="1:11" ht="28.5" customHeight="1">
      <c r="A10" s="189" t="s">
        <v>9</v>
      </c>
      <c r="B10" s="190" t="s">
        <v>10</v>
      </c>
      <c r="C10" s="190" t="s">
        <v>65</v>
      </c>
      <c r="D10" s="191" t="s">
        <v>12</v>
      </c>
      <c r="E10" s="152" t="s">
        <v>13</v>
      </c>
      <c r="F10" s="190" t="s">
        <v>66</v>
      </c>
      <c r="G10" s="190" t="s">
        <v>15</v>
      </c>
      <c r="H10" s="190" t="s">
        <v>67</v>
      </c>
      <c r="I10" s="192"/>
    </row>
    <row r="11" spans="1:11" ht="28.5" customHeight="1">
      <c r="A11" s="193">
        <v>1</v>
      </c>
      <c r="B11" s="194" t="s">
        <v>207</v>
      </c>
      <c r="C11" s="195"/>
      <c r="D11" s="196">
        <v>300</v>
      </c>
      <c r="E11" s="197" t="s">
        <v>39</v>
      </c>
      <c r="F11" s="198">
        <v>11550</v>
      </c>
      <c r="G11" s="199" t="s">
        <v>68</v>
      </c>
      <c r="H11" s="194" t="s">
        <v>208</v>
      </c>
      <c r="I11" s="200"/>
    </row>
    <row r="12" spans="1:11" ht="28.5" customHeight="1">
      <c r="A12" s="193">
        <v>2</v>
      </c>
      <c r="B12" s="194" t="s">
        <v>209</v>
      </c>
      <c r="C12" s="195"/>
      <c r="D12" s="196">
        <v>300</v>
      </c>
      <c r="E12" s="197" t="s">
        <v>69</v>
      </c>
      <c r="F12" s="198">
        <v>5250</v>
      </c>
      <c r="G12" s="199" t="s">
        <v>70</v>
      </c>
      <c r="H12" s="194" t="s">
        <v>208</v>
      </c>
      <c r="I12" s="200"/>
      <c r="K12" s="201"/>
    </row>
    <row r="13" spans="1:11" ht="28.5" customHeight="1">
      <c r="A13" s="193">
        <v>3</v>
      </c>
      <c r="B13" s="194" t="s">
        <v>72</v>
      </c>
      <c r="C13" s="195"/>
      <c r="D13" s="196">
        <v>1</v>
      </c>
      <c r="E13" s="197" t="s">
        <v>40</v>
      </c>
      <c r="F13" s="202">
        <v>24150</v>
      </c>
      <c r="G13" s="199" t="s">
        <v>71</v>
      </c>
      <c r="H13" s="194" t="s">
        <v>208</v>
      </c>
      <c r="I13" s="200"/>
    </row>
    <row r="14" spans="1:11" ht="28.5" customHeight="1">
      <c r="A14" s="193">
        <v>4</v>
      </c>
      <c r="B14" s="194" t="s">
        <v>210</v>
      </c>
      <c r="C14" s="195"/>
      <c r="D14" s="196">
        <v>600</v>
      </c>
      <c r="E14" s="197" t="s">
        <v>211</v>
      </c>
      <c r="F14" s="202">
        <v>324450</v>
      </c>
      <c r="G14" s="199" t="s">
        <v>212</v>
      </c>
      <c r="H14" s="194" t="s">
        <v>208</v>
      </c>
      <c r="I14" s="200"/>
      <c r="K14" s="201"/>
    </row>
    <row r="15" spans="1:11" ht="28.5" customHeight="1">
      <c r="A15" s="193">
        <v>5</v>
      </c>
      <c r="B15" s="194"/>
      <c r="C15" s="195"/>
      <c r="D15" s="196"/>
      <c r="E15" s="197"/>
      <c r="F15" s="202"/>
      <c r="G15" s="199"/>
      <c r="H15" s="194"/>
      <c r="I15" s="200"/>
    </row>
    <row r="16" spans="1:11" ht="28.5" customHeight="1">
      <c r="A16" s="193">
        <v>6</v>
      </c>
      <c r="B16" s="194"/>
      <c r="C16" s="195"/>
      <c r="D16" s="196"/>
      <c r="E16" s="197"/>
      <c r="F16" s="202"/>
      <c r="G16" s="199"/>
      <c r="H16" s="194"/>
      <c r="I16" s="200"/>
    </row>
    <row r="17" spans="1:11" ht="28.5" customHeight="1">
      <c r="A17" s="193">
        <v>7</v>
      </c>
      <c r="B17" s="194"/>
      <c r="C17" s="195"/>
      <c r="D17" s="196"/>
      <c r="E17" s="197"/>
      <c r="F17" s="202"/>
      <c r="G17" s="199"/>
      <c r="H17" s="194"/>
      <c r="I17" s="200"/>
      <c r="K17" s="201"/>
    </row>
    <row r="18" spans="1:11" ht="28.5" customHeight="1">
      <c r="A18" s="193">
        <v>8</v>
      </c>
      <c r="B18" s="194"/>
      <c r="C18" s="195"/>
      <c r="D18" s="196"/>
      <c r="E18" s="197"/>
      <c r="F18" s="202"/>
      <c r="G18" s="199"/>
      <c r="H18" s="194"/>
      <c r="I18" s="200"/>
    </row>
    <row r="19" spans="1:11" ht="28.5" customHeight="1">
      <c r="A19" s="193">
        <v>9</v>
      </c>
      <c r="B19" s="194"/>
      <c r="C19" s="195"/>
      <c r="D19" s="196"/>
      <c r="E19" s="197"/>
      <c r="F19" s="202"/>
      <c r="G19" s="199"/>
      <c r="H19" s="194"/>
      <c r="I19" s="200"/>
    </row>
    <row r="20" spans="1:11" ht="28.5" customHeight="1">
      <c r="A20" s="193">
        <v>10</v>
      </c>
      <c r="B20" s="194"/>
      <c r="C20" s="195"/>
      <c r="D20" s="196"/>
      <c r="E20" s="197"/>
      <c r="F20" s="202"/>
      <c r="G20" s="199"/>
      <c r="H20" s="194"/>
      <c r="I20" s="200"/>
    </row>
    <row r="21" spans="1:11" ht="28.5" customHeight="1">
      <c r="A21" s="193">
        <v>11</v>
      </c>
      <c r="B21" s="194"/>
      <c r="C21" s="195"/>
      <c r="D21" s="196"/>
      <c r="E21" s="197"/>
      <c r="F21" s="202"/>
      <c r="G21" s="199"/>
      <c r="H21" s="194"/>
      <c r="I21" s="200"/>
    </row>
    <row r="22" spans="1:11" ht="28.5" customHeight="1">
      <c r="A22" s="193">
        <v>12</v>
      </c>
      <c r="B22" s="194"/>
      <c r="C22" s="195"/>
      <c r="D22" s="196"/>
      <c r="E22" s="197"/>
      <c r="F22" s="202"/>
      <c r="G22" s="199"/>
      <c r="H22" s="194"/>
      <c r="I22" s="200"/>
    </row>
    <row r="23" spans="1:11" ht="28.5" customHeight="1">
      <c r="A23" s="193">
        <v>13</v>
      </c>
      <c r="B23" s="194"/>
      <c r="C23" s="195"/>
      <c r="D23" s="203"/>
      <c r="E23" s="197"/>
      <c r="F23" s="202"/>
      <c r="G23" s="204"/>
      <c r="H23" s="194"/>
      <c r="I23" s="200"/>
    </row>
    <row r="24" spans="1:11" ht="28.5" customHeight="1">
      <c r="A24" s="193">
        <v>14</v>
      </c>
      <c r="B24" s="194"/>
      <c r="C24" s="195"/>
      <c r="D24" s="203"/>
      <c r="E24" s="197"/>
      <c r="F24" s="202"/>
      <c r="G24" s="204"/>
      <c r="H24" s="194"/>
      <c r="I24" s="200"/>
    </row>
    <row r="25" spans="1:11" ht="28.5" customHeight="1">
      <c r="A25" s="193">
        <v>15</v>
      </c>
      <c r="B25" s="205"/>
      <c r="C25" s="57"/>
      <c r="D25" s="84"/>
      <c r="E25" s="161"/>
      <c r="F25" s="56"/>
      <c r="G25" s="206"/>
      <c r="H25" s="205"/>
      <c r="I25" s="207"/>
    </row>
    <row r="26" spans="1:11" ht="28.5" customHeight="1">
      <c r="A26" s="193">
        <v>16</v>
      </c>
      <c r="B26" s="205"/>
      <c r="C26" s="57"/>
      <c r="D26" s="84"/>
      <c r="E26" s="161"/>
      <c r="F26" s="56"/>
      <c r="G26" s="206"/>
      <c r="H26" s="205"/>
      <c r="I26" s="207"/>
    </row>
    <row r="27" spans="1:11" ht="28.5" customHeight="1">
      <c r="A27" s="193">
        <v>17</v>
      </c>
      <c r="B27" s="205"/>
      <c r="C27" s="57"/>
      <c r="D27" s="84"/>
      <c r="E27" s="161"/>
      <c r="F27" s="56"/>
      <c r="G27" s="206"/>
      <c r="H27" s="205"/>
      <c r="I27" s="207"/>
    </row>
    <row r="28" spans="1:11" ht="28.5" customHeight="1">
      <c r="A28" s="193">
        <v>18</v>
      </c>
      <c r="B28" s="205"/>
      <c r="C28" s="57"/>
      <c r="D28" s="84"/>
      <c r="E28" s="161"/>
      <c r="F28" s="56"/>
      <c r="G28" s="206"/>
      <c r="H28" s="205"/>
      <c r="I28" s="207"/>
    </row>
    <row r="29" spans="1:11" ht="28.5" customHeight="1">
      <c r="A29" s="208"/>
      <c r="B29" s="209"/>
      <c r="C29" s="210"/>
      <c r="D29" s="85"/>
      <c r="E29" s="211"/>
      <c r="F29" s="65"/>
      <c r="G29" s="212"/>
      <c r="H29" s="209"/>
      <c r="I29" s="207"/>
    </row>
    <row r="30" spans="1:11" ht="28.5" customHeight="1">
      <c r="A30" s="183"/>
      <c r="B30" s="213" t="s">
        <v>17</v>
      </c>
      <c r="C30" s="214"/>
      <c r="D30" s="214"/>
      <c r="E30" s="214"/>
      <c r="F30" s="215">
        <f>SUM(F11:F29)</f>
        <v>365400</v>
      </c>
      <c r="G30" s="216"/>
      <c r="H30" s="183"/>
      <c r="I30" s="186"/>
    </row>
    <row r="31" spans="1:11" ht="3.75" customHeight="1">
      <c r="A31" s="187"/>
      <c r="I31" s="188"/>
    </row>
    <row r="32" spans="1:11">
      <c r="A32" s="187"/>
      <c r="B32" s="177" t="s">
        <v>18</v>
      </c>
      <c r="I32" s="188"/>
    </row>
    <row r="33" spans="1:9" ht="15">
      <c r="A33" s="187"/>
      <c r="G33" s="185" t="s">
        <v>19</v>
      </c>
      <c r="H33" s="217">
        <f>会計報告!$C$20</f>
        <v>275000</v>
      </c>
      <c r="I33" s="188"/>
    </row>
    <row r="34" spans="1:9" ht="15">
      <c r="A34" s="187"/>
      <c r="G34" s="185" t="s">
        <v>20</v>
      </c>
      <c r="H34" s="217">
        <f>F30</f>
        <v>365400</v>
      </c>
      <c r="I34" s="188"/>
    </row>
    <row r="35" spans="1:9" ht="15">
      <c r="A35" s="187"/>
      <c r="B35" s="177" t="s">
        <v>21</v>
      </c>
      <c r="G35" s="185" t="s">
        <v>22</v>
      </c>
      <c r="H35" s="217">
        <f>H33-H34</f>
        <v>-90400</v>
      </c>
      <c r="I35" s="188"/>
    </row>
    <row r="36" spans="1:9">
      <c r="A36" s="187"/>
      <c r="I36" s="188"/>
    </row>
    <row r="37" spans="1:9">
      <c r="A37" s="183"/>
      <c r="B37" s="184"/>
      <c r="C37" s="184"/>
      <c r="D37" s="184"/>
      <c r="E37" s="184"/>
      <c r="F37" s="184"/>
      <c r="G37" s="185"/>
      <c r="H37" s="184"/>
      <c r="I37" s="186"/>
    </row>
  </sheetData>
  <mergeCells count="3">
    <mergeCell ref="C6:F6"/>
    <mergeCell ref="C7:F7"/>
    <mergeCell ref="G4:I4"/>
  </mergeCells>
  <phoneticPr fontId="16"/>
  <pageMargins left="0.75" right="0.2" top="0.36" bottom="0.19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zoomScaleNormal="100" workbookViewId="0">
      <selection activeCell="P24" sqref="P24"/>
    </sheetView>
  </sheetViews>
  <sheetFormatPr defaultRowHeight="13.5"/>
  <cols>
    <col min="1" max="1" width="3.375" style="177" customWidth="1"/>
    <col min="2" max="2" width="32.125" style="177" customWidth="1"/>
    <col min="3" max="3" width="7.625" style="177" customWidth="1"/>
    <col min="4" max="4" width="4.875" style="177" customWidth="1"/>
    <col min="5" max="5" width="2.875" style="177" customWidth="1"/>
    <col min="6" max="6" width="13.625" style="177" customWidth="1"/>
    <col min="7" max="7" width="11.25" style="177" customWidth="1"/>
    <col min="8" max="8" width="13.125" style="177" customWidth="1"/>
    <col min="9" max="9" width="1.875" style="177" customWidth="1"/>
    <col min="10" max="10" width="0.75" style="177" customWidth="1"/>
    <col min="11" max="16384" width="9" style="177"/>
  </cols>
  <sheetData>
    <row r="3" spans="1:9" ht="4.5" customHeight="1"/>
    <row r="4" spans="1:9">
      <c r="G4" s="565" t="s">
        <v>213</v>
      </c>
      <c r="H4" s="565"/>
      <c r="I4" s="565"/>
    </row>
    <row r="5" spans="1:9" ht="4.5" customHeight="1"/>
    <row r="6" spans="1:9" ht="20.25" customHeight="1">
      <c r="A6" s="179" t="s">
        <v>7</v>
      </c>
      <c r="B6" s="180"/>
      <c r="C6" s="562" t="s">
        <v>181</v>
      </c>
      <c r="D6" s="563"/>
      <c r="E6" s="563"/>
      <c r="F6" s="563"/>
      <c r="G6" s="180"/>
      <c r="H6" s="180"/>
      <c r="I6" s="182"/>
    </row>
    <row r="7" spans="1:9" ht="20.25" customHeight="1">
      <c r="A7" s="183" t="s">
        <v>8</v>
      </c>
      <c r="B7" s="184"/>
      <c r="C7" s="560" t="s">
        <v>182</v>
      </c>
      <c r="D7" s="561"/>
      <c r="E7" s="561"/>
      <c r="F7" s="561"/>
      <c r="G7" s="184"/>
      <c r="H7" s="184"/>
      <c r="I7" s="186"/>
    </row>
    <row r="8" spans="1:9" ht="24.75" customHeight="1">
      <c r="A8" s="187"/>
      <c r="B8" s="184" t="s">
        <v>214</v>
      </c>
      <c r="I8" s="188"/>
    </row>
    <row r="9" spans="1:9">
      <c r="A9" s="187"/>
      <c r="I9" s="188"/>
    </row>
    <row r="10" spans="1:9" ht="28.5" customHeight="1">
      <c r="A10" s="189" t="s">
        <v>9</v>
      </c>
      <c r="B10" s="190" t="s">
        <v>215</v>
      </c>
      <c r="C10" s="190" t="s">
        <v>89</v>
      </c>
      <c r="D10" s="191" t="s">
        <v>12</v>
      </c>
      <c r="E10" s="152" t="s">
        <v>13</v>
      </c>
      <c r="F10" s="190" t="s">
        <v>90</v>
      </c>
      <c r="G10" s="190" t="s">
        <v>15</v>
      </c>
      <c r="H10" s="190" t="s">
        <v>91</v>
      </c>
      <c r="I10" s="192"/>
    </row>
    <row r="11" spans="1:9" ht="28.5" customHeight="1">
      <c r="A11" s="193">
        <v>1</v>
      </c>
      <c r="B11" s="205" t="s">
        <v>216</v>
      </c>
      <c r="C11" s="218">
        <v>800</v>
      </c>
      <c r="D11" s="156">
        <v>590</v>
      </c>
      <c r="E11" s="157" t="s">
        <v>217</v>
      </c>
      <c r="F11" s="67">
        <f>C11*D11</f>
        <v>472000</v>
      </c>
      <c r="G11" s="219" t="s">
        <v>218</v>
      </c>
      <c r="H11" s="205" t="s">
        <v>219</v>
      </c>
      <c r="I11" s="207"/>
    </row>
    <row r="12" spans="1:9" ht="28.5" customHeight="1">
      <c r="A12" s="193">
        <v>2</v>
      </c>
      <c r="B12" s="220"/>
      <c r="C12" s="221"/>
      <c r="D12" s="222"/>
      <c r="E12" s="223"/>
      <c r="F12" s="224"/>
      <c r="G12" s="225"/>
      <c r="H12" s="205"/>
      <c r="I12" s="207"/>
    </row>
    <row r="13" spans="1:9" ht="28.5" customHeight="1">
      <c r="A13" s="193">
        <v>3</v>
      </c>
      <c r="B13" s="205"/>
      <c r="C13" s="57"/>
      <c r="D13" s="84"/>
      <c r="E13" s="161"/>
      <c r="F13" s="66"/>
      <c r="G13" s="226"/>
      <c r="H13" s="205"/>
      <c r="I13" s="207"/>
    </row>
    <row r="14" spans="1:9" ht="28.5" customHeight="1">
      <c r="A14" s="193">
        <v>4</v>
      </c>
      <c r="B14" s="205"/>
      <c r="C14" s="57"/>
      <c r="D14" s="84"/>
      <c r="E14" s="161"/>
      <c r="F14" s="66"/>
      <c r="G14" s="226"/>
      <c r="H14" s="205"/>
      <c r="I14" s="207"/>
    </row>
    <row r="15" spans="1:9" ht="28.5" customHeight="1">
      <c r="A15" s="193">
        <v>5</v>
      </c>
      <c r="B15" s="227"/>
      <c r="C15" s="57"/>
      <c r="D15" s="84"/>
      <c r="E15" s="161"/>
      <c r="F15" s="66"/>
      <c r="G15" s="226"/>
      <c r="H15" s="205"/>
      <c r="I15" s="207"/>
    </row>
    <row r="16" spans="1:9" ht="28.5" customHeight="1">
      <c r="A16" s="193">
        <v>6</v>
      </c>
      <c r="B16" s="205"/>
      <c r="C16" s="57"/>
      <c r="D16" s="84"/>
      <c r="E16" s="161"/>
      <c r="F16" s="66"/>
      <c r="G16" s="228"/>
      <c r="H16" s="205"/>
      <c r="I16" s="207"/>
    </row>
    <row r="17" spans="1:9" ht="28.5" customHeight="1">
      <c r="A17" s="193">
        <v>7</v>
      </c>
      <c r="B17" s="205"/>
      <c r="C17" s="57"/>
      <c r="D17" s="68"/>
      <c r="E17" s="229"/>
      <c r="F17" s="66"/>
      <c r="G17" s="230"/>
      <c r="H17" s="205"/>
      <c r="I17" s="207"/>
    </row>
    <row r="18" spans="1:9" ht="28.5" customHeight="1">
      <c r="A18" s="193">
        <v>8</v>
      </c>
      <c r="B18" s="205"/>
      <c r="C18" s="57"/>
      <c r="D18" s="58"/>
      <c r="E18" s="231"/>
      <c r="F18" s="56"/>
      <c r="G18" s="232"/>
      <c r="H18" s="205"/>
      <c r="I18" s="207"/>
    </row>
    <row r="19" spans="1:9" ht="28.5" customHeight="1">
      <c r="A19" s="193">
        <v>9</v>
      </c>
      <c r="B19" s="205"/>
      <c r="C19" s="57"/>
      <c r="D19" s="58"/>
      <c r="E19" s="231"/>
      <c r="F19" s="56"/>
      <c r="G19" s="233"/>
      <c r="H19" s="205"/>
      <c r="I19" s="207"/>
    </row>
    <row r="20" spans="1:9" ht="28.5" customHeight="1">
      <c r="A20" s="193">
        <v>10</v>
      </c>
      <c r="B20" s="205"/>
      <c r="C20" s="57"/>
      <c r="D20" s="58"/>
      <c r="E20" s="231"/>
      <c r="F20" s="56"/>
      <c r="G20" s="232"/>
      <c r="H20" s="205"/>
      <c r="I20" s="207"/>
    </row>
    <row r="21" spans="1:9" ht="28.5" customHeight="1">
      <c r="A21" s="193">
        <v>11</v>
      </c>
      <c r="B21" s="205"/>
      <c r="C21" s="57"/>
      <c r="D21" s="58"/>
      <c r="E21" s="231"/>
      <c r="F21" s="56"/>
      <c r="G21" s="232"/>
      <c r="H21" s="205"/>
      <c r="I21" s="207"/>
    </row>
    <row r="22" spans="1:9" ht="28.5" customHeight="1">
      <c r="A22" s="193">
        <v>12</v>
      </c>
      <c r="B22" s="205"/>
      <c r="C22" s="57"/>
      <c r="D22" s="58"/>
      <c r="E22" s="231"/>
      <c r="F22" s="56"/>
      <c r="G22" s="232"/>
      <c r="H22" s="205"/>
      <c r="I22" s="207"/>
    </row>
    <row r="23" spans="1:9" ht="28.5" customHeight="1">
      <c r="A23" s="193">
        <v>13</v>
      </c>
      <c r="B23" s="205"/>
      <c r="C23" s="57"/>
      <c r="D23" s="58"/>
      <c r="E23" s="231"/>
      <c r="F23" s="56"/>
      <c r="G23" s="232"/>
      <c r="H23" s="205"/>
      <c r="I23" s="207"/>
    </row>
    <row r="24" spans="1:9" ht="28.5" customHeight="1">
      <c r="A24" s="193">
        <v>14</v>
      </c>
      <c r="B24" s="205"/>
      <c r="C24" s="57"/>
      <c r="D24" s="58"/>
      <c r="E24" s="231"/>
      <c r="F24" s="56"/>
      <c r="G24" s="232"/>
      <c r="H24" s="205"/>
      <c r="I24" s="207"/>
    </row>
    <row r="25" spans="1:9" ht="28.5" customHeight="1">
      <c r="A25" s="193">
        <v>15</v>
      </c>
      <c r="B25" s="205"/>
      <c r="C25" s="57"/>
      <c r="D25" s="58"/>
      <c r="E25" s="231"/>
      <c r="F25" s="56"/>
      <c r="G25" s="234"/>
      <c r="H25" s="205"/>
      <c r="I25" s="207"/>
    </row>
    <row r="26" spans="1:9" ht="28.5" customHeight="1">
      <c r="A26" s="193">
        <v>16</v>
      </c>
      <c r="B26" s="205"/>
      <c r="C26" s="57"/>
      <c r="D26" s="58"/>
      <c r="E26" s="231"/>
      <c r="F26" s="56"/>
      <c r="G26" s="232"/>
      <c r="H26" s="205"/>
      <c r="I26" s="207"/>
    </row>
    <row r="27" spans="1:9" ht="28.5" customHeight="1">
      <c r="A27" s="193">
        <v>17</v>
      </c>
      <c r="B27" s="205"/>
      <c r="C27" s="57"/>
      <c r="D27" s="58"/>
      <c r="E27" s="231"/>
      <c r="F27" s="56"/>
      <c r="G27" s="232"/>
      <c r="H27" s="205"/>
      <c r="I27" s="207"/>
    </row>
    <row r="28" spans="1:9" ht="28.5" customHeight="1">
      <c r="A28" s="193">
        <v>18</v>
      </c>
      <c r="B28" s="205"/>
      <c r="C28" s="57"/>
      <c r="D28" s="58"/>
      <c r="E28" s="231"/>
      <c r="F28" s="56"/>
      <c r="G28" s="232"/>
      <c r="H28" s="205"/>
      <c r="I28" s="207"/>
    </row>
    <row r="29" spans="1:9" ht="28.5" customHeight="1">
      <c r="A29" s="216"/>
      <c r="B29" s="183"/>
      <c r="C29" s="235"/>
      <c r="D29" s="236"/>
      <c r="E29" s="237"/>
      <c r="F29" s="238"/>
      <c r="G29" s="183"/>
      <c r="H29" s="183"/>
      <c r="I29" s="186"/>
    </row>
    <row r="30" spans="1:9" ht="28.5" customHeight="1">
      <c r="A30" s="183"/>
      <c r="B30" s="213" t="s">
        <v>17</v>
      </c>
      <c r="C30" s="214"/>
      <c r="D30" s="214"/>
      <c r="E30" s="214"/>
      <c r="F30" s="215">
        <f>SUM(F11:F29)</f>
        <v>472000</v>
      </c>
      <c r="G30" s="183"/>
      <c r="H30" s="183"/>
      <c r="I30" s="186"/>
    </row>
    <row r="31" spans="1:9" ht="3.75" customHeight="1">
      <c r="A31" s="187"/>
      <c r="I31" s="188"/>
    </row>
    <row r="32" spans="1:9">
      <c r="A32" s="187"/>
      <c r="B32" s="177" t="s">
        <v>18</v>
      </c>
      <c r="I32" s="188"/>
    </row>
    <row r="33" spans="1:9" ht="17.25">
      <c r="A33" s="187"/>
      <c r="G33" s="184" t="s">
        <v>19</v>
      </c>
      <c r="H33" s="176">
        <f>会計報告!$C$21</f>
        <v>437750</v>
      </c>
      <c r="I33" s="188"/>
    </row>
    <row r="34" spans="1:9" ht="17.25">
      <c r="A34" s="187"/>
      <c r="G34" s="184" t="s">
        <v>20</v>
      </c>
      <c r="H34" s="176">
        <f>F30</f>
        <v>472000</v>
      </c>
      <c r="I34" s="188"/>
    </row>
    <row r="35" spans="1:9" ht="17.25">
      <c r="A35" s="187"/>
      <c r="B35" s="177" t="s">
        <v>21</v>
      </c>
      <c r="G35" s="184" t="s">
        <v>22</v>
      </c>
      <c r="H35" s="176">
        <f>H33-H34</f>
        <v>-34250</v>
      </c>
      <c r="I35" s="188"/>
    </row>
    <row r="36" spans="1:9">
      <c r="A36" s="187"/>
      <c r="I36" s="188"/>
    </row>
    <row r="37" spans="1:9">
      <c r="A37" s="183"/>
      <c r="B37" s="184"/>
      <c r="C37" s="184"/>
      <c r="D37" s="184"/>
      <c r="E37" s="184"/>
      <c r="F37" s="184"/>
      <c r="G37" s="184"/>
      <c r="H37" s="184"/>
      <c r="I37" s="186"/>
    </row>
  </sheetData>
  <mergeCells count="3">
    <mergeCell ref="C6:F6"/>
    <mergeCell ref="C7:F7"/>
    <mergeCell ref="G4:I4"/>
  </mergeCells>
  <phoneticPr fontId="16"/>
  <pageMargins left="0.79" right="0.2" top="0.63" bottom="0.19" header="0.51200000000000001" footer="0.19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zoomScaleNormal="100" workbookViewId="0">
      <selection activeCell="P24" sqref="P24"/>
    </sheetView>
  </sheetViews>
  <sheetFormatPr defaultRowHeight="13.5"/>
  <cols>
    <col min="1" max="1" width="3.375" style="140" customWidth="1"/>
    <col min="2" max="2" width="32.125" style="140" customWidth="1"/>
    <col min="3" max="3" width="7.625" style="140" customWidth="1"/>
    <col min="4" max="4" width="4.875" style="140" customWidth="1"/>
    <col min="5" max="5" width="2.875" style="140" customWidth="1"/>
    <col min="6" max="6" width="13.625" style="140" customWidth="1"/>
    <col min="7" max="7" width="11.25" style="140" customWidth="1"/>
    <col min="8" max="8" width="13.125" style="140" customWidth="1"/>
    <col min="9" max="9" width="1.875" style="140" customWidth="1"/>
    <col min="10" max="10" width="0.75" style="140" customWidth="1"/>
    <col min="11" max="16384" width="9" style="140"/>
  </cols>
  <sheetData>
    <row r="3" spans="1:9" ht="4.5" customHeight="1"/>
    <row r="4" spans="1:9">
      <c r="G4" s="564" t="s">
        <v>220</v>
      </c>
      <c r="H4" s="564"/>
      <c r="I4" s="564"/>
    </row>
    <row r="5" spans="1:9" ht="4.5" customHeight="1"/>
    <row r="6" spans="1:9" ht="20.25" customHeight="1">
      <c r="A6" s="141" t="s">
        <v>7</v>
      </c>
      <c r="B6" s="142"/>
      <c r="C6" s="562" t="s">
        <v>181</v>
      </c>
      <c r="D6" s="563"/>
      <c r="E6" s="563"/>
      <c r="F6" s="563"/>
      <c r="G6" s="142"/>
      <c r="H6" s="142"/>
      <c r="I6" s="143"/>
    </row>
    <row r="7" spans="1:9" ht="20.25" customHeight="1">
      <c r="A7" s="144" t="s">
        <v>8</v>
      </c>
      <c r="B7" s="145"/>
      <c r="C7" s="560" t="s">
        <v>182</v>
      </c>
      <c r="D7" s="561"/>
      <c r="E7" s="561"/>
      <c r="F7" s="561"/>
      <c r="G7" s="145"/>
      <c r="H7" s="145"/>
      <c r="I7" s="146"/>
    </row>
    <row r="8" spans="1:9" ht="24.75" customHeight="1">
      <c r="A8" s="147"/>
      <c r="B8" s="145" t="s">
        <v>221</v>
      </c>
      <c r="I8" s="148"/>
    </row>
    <row r="9" spans="1:9">
      <c r="A9" s="147"/>
      <c r="I9" s="148"/>
    </row>
    <row r="10" spans="1:9" ht="28.5" customHeight="1">
      <c r="A10" s="149" t="s">
        <v>9</v>
      </c>
      <c r="B10" s="150" t="s">
        <v>222</v>
      </c>
      <c r="C10" s="150" t="s">
        <v>73</v>
      </c>
      <c r="D10" s="151" t="s">
        <v>12</v>
      </c>
      <c r="E10" s="152" t="s">
        <v>13</v>
      </c>
      <c r="F10" s="150" t="s">
        <v>74</v>
      </c>
      <c r="G10" s="150" t="s">
        <v>15</v>
      </c>
      <c r="H10" s="150" t="s">
        <v>75</v>
      </c>
      <c r="I10" s="153"/>
    </row>
    <row r="11" spans="1:9" ht="28.5" customHeight="1">
      <c r="A11" s="154">
        <v>1</v>
      </c>
      <c r="B11" s="159" t="s">
        <v>223</v>
      </c>
      <c r="C11" s="218"/>
      <c r="D11" s="156"/>
      <c r="E11" s="157" t="s">
        <v>217</v>
      </c>
      <c r="F11" s="67">
        <v>20000</v>
      </c>
      <c r="G11" s="219" t="s">
        <v>224</v>
      </c>
      <c r="H11" s="239" t="s">
        <v>225</v>
      </c>
      <c r="I11" s="160"/>
    </row>
    <row r="12" spans="1:9" ht="28.5" customHeight="1">
      <c r="A12" s="154">
        <v>2</v>
      </c>
      <c r="B12" s="240"/>
      <c r="C12" s="57"/>
      <c r="D12" s="84"/>
      <c r="E12" s="161"/>
      <c r="F12" s="66"/>
      <c r="G12" s="226"/>
      <c r="H12" s="159"/>
      <c r="I12" s="160"/>
    </row>
    <row r="13" spans="1:9" ht="28.5" customHeight="1">
      <c r="A13" s="154">
        <v>3</v>
      </c>
      <c r="B13" s="159"/>
      <c r="C13" s="57"/>
      <c r="D13" s="84"/>
      <c r="E13" s="161"/>
      <c r="F13" s="66"/>
      <c r="G13" s="226"/>
      <c r="H13" s="159"/>
      <c r="I13" s="160"/>
    </row>
    <row r="14" spans="1:9" ht="28.5" customHeight="1">
      <c r="A14" s="154">
        <v>4</v>
      </c>
      <c r="B14" s="159"/>
      <c r="C14" s="57"/>
      <c r="D14" s="84"/>
      <c r="E14" s="161"/>
      <c r="F14" s="66"/>
      <c r="G14" s="226"/>
      <c r="H14" s="159"/>
      <c r="I14" s="160"/>
    </row>
    <row r="15" spans="1:9" ht="28.5" customHeight="1">
      <c r="A15" s="154">
        <v>5</v>
      </c>
      <c r="B15" s="240"/>
      <c r="C15" s="57"/>
      <c r="D15" s="84"/>
      <c r="E15" s="161"/>
      <c r="F15" s="66"/>
      <c r="G15" s="226"/>
      <c r="H15" s="159"/>
      <c r="I15" s="160"/>
    </row>
    <row r="16" spans="1:9" ht="28.5" customHeight="1">
      <c r="A16" s="154">
        <v>6</v>
      </c>
      <c r="B16" s="159"/>
      <c r="C16" s="57"/>
      <c r="D16" s="84"/>
      <c r="E16" s="161"/>
      <c r="F16" s="66"/>
      <c r="G16" s="228"/>
      <c r="H16" s="159"/>
      <c r="I16" s="160"/>
    </row>
    <row r="17" spans="1:9" ht="28.5" customHeight="1">
      <c r="A17" s="154">
        <v>7</v>
      </c>
      <c r="B17" s="159"/>
      <c r="C17" s="57"/>
      <c r="D17" s="68"/>
      <c r="E17" s="229"/>
      <c r="F17" s="66"/>
      <c r="G17" s="241"/>
      <c r="H17" s="159"/>
      <c r="I17" s="160"/>
    </row>
    <row r="18" spans="1:9" ht="28.5" customHeight="1">
      <c r="A18" s="154">
        <v>8</v>
      </c>
      <c r="B18" s="159"/>
      <c r="C18" s="57"/>
      <c r="D18" s="58"/>
      <c r="E18" s="231"/>
      <c r="F18" s="56"/>
      <c r="G18" s="233"/>
      <c r="H18" s="159"/>
      <c r="I18" s="160"/>
    </row>
    <row r="19" spans="1:9" ht="28.5" customHeight="1">
      <c r="A19" s="154">
        <v>9</v>
      </c>
      <c r="B19" s="159"/>
      <c r="C19" s="57"/>
      <c r="D19" s="58"/>
      <c r="E19" s="231"/>
      <c r="F19" s="56"/>
      <c r="G19" s="233"/>
      <c r="H19" s="159"/>
      <c r="I19" s="160"/>
    </row>
    <row r="20" spans="1:9" ht="28.5" customHeight="1">
      <c r="A20" s="154">
        <v>10</v>
      </c>
      <c r="B20" s="159"/>
      <c r="C20" s="57"/>
      <c r="D20" s="58"/>
      <c r="E20" s="231"/>
      <c r="F20" s="56"/>
      <c r="G20" s="233"/>
      <c r="H20" s="159"/>
      <c r="I20" s="160"/>
    </row>
    <row r="21" spans="1:9" ht="28.5" customHeight="1">
      <c r="A21" s="154">
        <v>11</v>
      </c>
      <c r="B21" s="159"/>
      <c r="C21" s="57"/>
      <c r="D21" s="58"/>
      <c r="E21" s="231"/>
      <c r="F21" s="56"/>
      <c r="G21" s="233"/>
      <c r="H21" s="159"/>
      <c r="I21" s="160"/>
    </row>
    <row r="22" spans="1:9" ht="28.5" customHeight="1">
      <c r="A22" s="154">
        <v>12</v>
      </c>
      <c r="B22" s="159"/>
      <c r="C22" s="57"/>
      <c r="D22" s="58"/>
      <c r="E22" s="231"/>
      <c r="F22" s="56"/>
      <c r="G22" s="233"/>
      <c r="H22" s="159"/>
      <c r="I22" s="160"/>
    </row>
    <row r="23" spans="1:9" ht="28.5" customHeight="1">
      <c r="A23" s="154">
        <v>13</v>
      </c>
      <c r="B23" s="159"/>
      <c r="C23" s="57"/>
      <c r="D23" s="58"/>
      <c r="E23" s="231"/>
      <c r="F23" s="56"/>
      <c r="G23" s="233"/>
      <c r="H23" s="159"/>
      <c r="I23" s="160"/>
    </row>
    <row r="24" spans="1:9" ht="28.5" customHeight="1">
      <c r="A24" s="154">
        <v>14</v>
      </c>
      <c r="B24" s="159"/>
      <c r="C24" s="57"/>
      <c r="D24" s="58"/>
      <c r="E24" s="231"/>
      <c r="F24" s="56"/>
      <c r="G24" s="233"/>
      <c r="H24" s="159"/>
      <c r="I24" s="160"/>
    </row>
    <row r="25" spans="1:9" ht="28.5" customHeight="1">
      <c r="A25" s="154">
        <v>15</v>
      </c>
      <c r="B25" s="159"/>
      <c r="C25" s="57"/>
      <c r="D25" s="58"/>
      <c r="E25" s="231"/>
      <c r="F25" s="56"/>
      <c r="G25" s="242"/>
      <c r="H25" s="159"/>
      <c r="I25" s="160"/>
    </row>
    <row r="26" spans="1:9" ht="28.5" customHeight="1">
      <c r="A26" s="154">
        <v>16</v>
      </c>
      <c r="B26" s="159"/>
      <c r="C26" s="57"/>
      <c r="D26" s="58"/>
      <c r="E26" s="231"/>
      <c r="F26" s="56"/>
      <c r="G26" s="233"/>
      <c r="H26" s="159"/>
      <c r="I26" s="160"/>
    </row>
    <row r="27" spans="1:9" ht="28.5" customHeight="1">
      <c r="A27" s="154">
        <v>17</v>
      </c>
      <c r="B27" s="159"/>
      <c r="C27" s="57"/>
      <c r="D27" s="58"/>
      <c r="E27" s="231"/>
      <c r="F27" s="56"/>
      <c r="G27" s="233"/>
      <c r="H27" s="159"/>
      <c r="I27" s="160"/>
    </row>
    <row r="28" spans="1:9" ht="28.5" customHeight="1">
      <c r="A28" s="154">
        <v>18</v>
      </c>
      <c r="B28" s="159"/>
      <c r="C28" s="57"/>
      <c r="D28" s="58"/>
      <c r="E28" s="231"/>
      <c r="F28" s="56"/>
      <c r="G28" s="233"/>
      <c r="H28" s="159"/>
      <c r="I28" s="160"/>
    </row>
    <row r="29" spans="1:9" ht="28.5" customHeight="1">
      <c r="A29" s="243"/>
      <c r="B29" s="144"/>
      <c r="C29" s="235"/>
      <c r="D29" s="244"/>
      <c r="E29" s="245"/>
      <c r="F29" s="238"/>
      <c r="G29" s="144"/>
      <c r="H29" s="144"/>
      <c r="I29" s="146"/>
    </row>
    <row r="30" spans="1:9" ht="28.5" customHeight="1">
      <c r="A30" s="144"/>
      <c r="B30" s="172" t="s">
        <v>17</v>
      </c>
      <c r="C30" s="173"/>
      <c r="D30" s="173"/>
      <c r="E30" s="173"/>
      <c r="F30" s="215">
        <f>SUM(F11:F29)</f>
        <v>20000</v>
      </c>
      <c r="G30" s="144"/>
      <c r="H30" s="144"/>
      <c r="I30" s="146"/>
    </row>
    <row r="31" spans="1:9" ht="3.75" customHeight="1">
      <c r="A31" s="147"/>
      <c r="I31" s="148"/>
    </row>
    <row r="32" spans="1:9">
      <c r="A32" s="147"/>
      <c r="B32" s="140" t="s">
        <v>18</v>
      </c>
      <c r="I32" s="148"/>
    </row>
    <row r="33" spans="1:9" ht="17.25">
      <c r="A33" s="147"/>
      <c r="G33" s="145" t="s">
        <v>19</v>
      </c>
      <c r="H33" s="176">
        <f>会計報告!$C$21</f>
        <v>437750</v>
      </c>
      <c r="I33" s="148"/>
    </row>
    <row r="34" spans="1:9" ht="17.25">
      <c r="A34" s="147"/>
      <c r="G34" s="145" t="s">
        <v>20</v>
      </c>
      <c r="H34" s="176">
        <f>F30</f>
        <v>20000</v>
      </c>
      <c r="I34" s="148"/>
    </row>
    <row r="35" spans="1:9" ht="17.25">
      <c r="A35" s="147"/>
      <c r="B35" s="140" t="s">
        <v>21</v>
      </c>
      <c r="G35" s="145" t="s">
        <v>22</v>
      </c>
      <c r="H35" s="176">
        <f>H33-H34</f>
        <v>417750</v>
      </c>
      <c r="I35" s="148"/>
    </row>
    <row r="36" spans="1:9">
      <c r="A36" s="147"/>
      <c r="I36" s="148"/>
    </row>
    <row r="37" spans="1:9">
      <c r="A37" s="144"/>
      <c r="B37" s="145"/>
      <c r="C37" s="145"/>
      <c r="D37" s="145"/>
      <c r="E37" s="145"/>
      <c r="F37" s="145"/>
      <c r="G37" s="145"/>
      <c r="H37" s="145"/>
      <c r="I37" s="146"/>
    </row>
  </sheetData>
  <mergeCells count="3">
    <mergeCell ref="C6:F6"/>
    <mergeCell ref="C7:F7"/>
    <mergeCell ref="G4:I4"/>
  </mergeCells>
  <phoneticPr fontId="16"/>
  <pageMargins left="0.79" right="0.2" top="0.63" bottom="0.19" header="0.51200000000000001" footer="0.19"/>
  <pageSetup paperSize="9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78CFC77271354195C530399E11D87F" ma:contentTypeVersion="" ma:contentTypeDescription="新しいドキュメントを作成します。" ma:contentTypeScope="" ma:versionID="e38e4ad93fdcd0c090c04df74166b6f6">
  <xsd:schema xmlns:xsd="http://www.w3.org/2001/XMLSchema" xmlns:xs="http://www.w3.org/2001/XMLSchema" xmlns:p="http://schemas.microsoft.com/office/2006/metadata/properties" xmlns:ns2="0683b1c7-e6a1-4474-b543-1598854bf204" xmlns:ns3="74607d63-f6bb-47a8-a8d4-f26cfe716e30" xmlns:ns4="d9dc673b-9e34-4001-b69a-8484e8c1b815" targetNamespace="http://schemas.microsoft.com/office/2006/metadata/properties" ma:root="true" ma:fieldsID="e02bf150fef1940094f978c4266d1397" ns2:_="" ns3:_="" ns4:_="">
    <xsd:import namespace="0683b1c7-e6a1-4474-b543-1598854bf204"/>
    <xsd:import namespace="74607d63-f6bb-47a8-a8d4-f26cfe716e30"/>
    <xsd:import namespace="d9dc673b-9e34-4001-b69a-8484e8c1b8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_x30d5__x30a9__x30eb__x30c0__x7ba1__x7406__x8005_" minOccurs="0"/>
                <xsd:element ref="ns3:_x30d5__x30a9__x30eb__x30c0__x7ba1__x7406__x8005__x90e8__x7f72__x30b3__x30fc__x30c9_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b1c7-e6a1-4474-b543-1598854bf2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07d63-f6bb-47a8-a8d4-f26cfe716e30" elementFormDefault="qualified">
    <xsd:import namespace="http://schemas.microsoft.com/office/2006/documentManagement/types"/>
    <xsd:import namespace="http://schemas.microsoft.com/office/infopath/2007/PartnerControls"/>
    <xsd:element name="_x30d5__x30a9__x30eb__x30c0__x7ba1__x7406__x8005_" ma:index="10" nillable="true" ma:displayName="フォルダ管理者" ma:format="Dropdown" ma:internalName="_x30d5__x30a9__x30eb__x30c0__x7ba1__x7406__x8005_">
      <xsd:simpleType>
        <xsd:restriction base="dms:Text">
          <xsd:maxLength value="255"/>
        </xsd:restriction>
      </xsd:simpleType>
    </xsd:element>
    <xsd:element name="_x30d5__x30a9__x30eb__x30c0__x7ba1__x7406__x8005__x90e8__x7f72__x30b3__x30fc__x30c9_" ma:index="11" nillable="true" ma:displayName="フォルダ管理部署" ma:format="Dropdown" ma:internalName="_x30d5__x30a9__x30eb__x30c0__x7ba1__x7406__x8005__x90e8__x7f72__x30b3__x30fc__x30c9_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401df557-eeb5-435c-8d7c-77a7fa12a9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c673b-9e34-4001-b69a-8484e8c1b81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3F50DA7-15AB-4337-A58F-12A8006B0C20}" ma:internalName="TaxCatchAll" ma:showField="CatchAllData" ma:web="{0683b1c7-e6a1-4474-b543-1598854bf204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607d63-f6bb-47a8-a8d4-f26cfe716e30">
      <Terms xmlns="http://schemas.microsoft.com/office/infopath/2007/PartnerControls"/>
    </lcf76f155ced4ddcb4097134ff3c332f>
    <_x30d5__x30a9__x30eb__x30c0__x7ba1__x7406__x8005_ xmlns="74607d63-f6bb-47a8-a8d4-f26cfe716e30" xsi:nil="true"/>
    <TaxCatchAll xmlns="d9dc673b-9e34-4001-b69a-8484e8c1b815" xsi:nil="true"/>
    <_x30d5__x30a9__x30eb__x30c0__x7ba1__x7406__x8005__x90e8__x7f72__x30b3__x30fc__x30c9_ xmlns="74607d63-f6bb-47a8-a8d4-f26cfe716e30" xsi:nil="true"/>
  </documentManagement>
</p:properties>
</file>

<file path=customXml/itemProps1.xml><?xml version="1.0" encoding="utf-8"?>
<ds:datastoreItem xmlns:ds="http://schemas.openxmlformats.org/officeDocument/2006/customXml" ds:itemID="{6986F9DD-F3E0-4320-90D6-4E33FE29EC47}"/>
</file>

<file path=customXml/itemProps2.xml><?xml version="1.0" encoding="utf-8"?>
<ds:datastoreItem xmlns:ds="http://schemas.openxmlformats.org/officeDocument/2006/customXml" ds:itemID="{3BA18B06-153E-4BDE-A6E5-EA7E6523DEB3}"/>
</file>

<file path=customXml/itemProps3.xml><?xml version="1.0" encoding="utf-8"?>
<ds:datastoreItem xmlns:ds="http://schemas.openxmlformats.org/officeDocument/2006/customXml" ds:itemID="{4B315AA6-7642-4AEF-84E5-4FFB46E091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3152-03 P1</vt:lpstr>
      <vt:lpstr>3152-03 P2 </vt:lpstr>
      <vt:lpstr>3152-03 P3</vt:lpstr>
      <vt:lpstr>表紙 </vt:lpstr>
      <vt:lpstr>会計報告</vt:lpstr>
      <vt:lpstr>①会場費</vt:lpstr>
      <vt:lpstr>②印刷費</vt:lpstr>
      <vt:lpstr>③食費</vt:lpstr>
      <vt:lpstr>④講師関係費</vt:lpstr>
      <vt:lpstr>⑥通信費</vt:lpstr>
      <vt:lpstr>⑦行事運営費</vt:lpstr>
      <vt:lpstr>⑧行事反省会費</vt:lpstr>
      <vt:lpstr>⑨行事担当　反省会費</vt:lpstr>
      <vt:lpstr>⑨リハーサル費</vt:lpstr>
      <vt:lpstr>⑪雑費</vt:lpstr>
      <vt:lpstr>領収書台紙</vt:lpstr>
    </vt:vector>
  </TitlesOfParts>
  <Company>浜名湖電装株式会社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柴田</dc:creator>
  <cp:lastModifiedBy>中西　美幸</cp:lastModifiedBy>
  <cp:lastPrinted>2020-03-15T23:50:40Z</cp:lastPrinted>
  <dcterms:created xsi:type="dcterms:W3CDTF">2005-03-18T01:19:05Z</dcterms:created>
  <dcterms:modified xsi:type="dcterms:W3CDTF">2021-01-18T07:51:44Z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0x010100EF78CFC77271354195C530399E11D87F</vt:lpwstr>
  </property>
</Properties>
</file>